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rcoesposito/Downloads/"/>
    </mc:Choice>
  </mc:AlternateContent>
  <xr:revisionPtr revIDLastSave="0" documentId="13_ncr:1_{556F01D7-93A3-A64B-A04D-A892A5E41564}" xr6:coauthVersionLast="47" xr6:coauthVersionMax="47" xr10:uidLastSave="{00000000-0000-0000-0000-000000000000}"/>
  <bookViews>
    <workbookView xWindow="1240" yWindow="1500" windowWidth="28800" windowHeight="17500" activeTab="2" xr2:uid="{363ECA53-B7BE-F540-91C6-9377EA985C49}"/>
  </bookViews>
  <sheets>
    <sheet name="Tabelle1" sheetId="1" r:id="rId1"/>
    <sheet name="Tabelle3" sheetId="3" r:id="rId2"/>
    <sheet name="Tabelle4" sheetId="4" r:id="rId3"/>
    <sheet name="Tabelle2"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3" l="1"/>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N74" i="2" l="1"/>
  <c r="J74" i="2"/>
  <c r="I74" i="2"/>
  <c r="H74" i="2"/>
  <c r="G74" i="2"/>
  <c r="N73" i="2"/>
  <c r="J73" i="2"/>
  <c r="I73" i="2"/>
  <c r="H73" i="2"/>
  <c r="G73" i="2"/>
  <c r="N72" i="2"/>
  <c r="J72" i="2"/>
  <c r="I72" i="2"/>
  <c r="H72" i="2"/>
  <c r="G72" i="2"/>
  <c r="N71" i="2"/>
  <c r="J71" i="2"/>
  <c r="I71" i="2"/>
  <c r="H71" i="2"/>
  <c r="G71" i="2"/>
  <c r="N70" i="2"/>
  <c r="J70" i="2"/>
  <c r="I70" i="2"/>
  <c r="H70" i="2"/>
  <c r="G70" i="2"/>
  <c r="N69" i="2"/>
  <c r="J69" i="2"/>
  <c r="I69" i="2"/>
  <c r="H69" i="2"/>
  <c r="G69" i="2"/>
  <c r="N68" i="2"/>
  <c r="J68" i="2"/>
  <c r="I68" i="2"/>
  <c r="H68" i="2"/>
  <c r="G68" i="2"/>
  <c r="N67" i="2"/>
  <c r="J67" i="2"/>
  <c r="I67" i="2"/>
  <c r="H67" i="2"/>
  <c r="G67" i="2"/>
  <c r="N66" i="2"/>
  <c r="J66" i="2"/>
  <c r="I66" i="2"/>
  <c r="H66" i="2"/>
  <c r="G66" i="2"/>
  <c r="N65" i="2"/>
  <c r="J65" i="2"/>
  <c r="I65" i="2"/>
  <c r="H65" i="2"/>
  <c r="G65" i="2"/>
  <c r="N64" i="2"/>
  <c r="J64" i="2"/>
  <c r="I64" i="2"/>
  <c r="H64" i="2"/>
  <c r="G64" i="2"/>
  <c r="N63" i="2"/>
  <c r="J63" i="2"/>
  <c r="I63" i="2"/>
  <c r="H63" i="2"/>
  <c r="G63" i="2"/>
  <c r="N62" i="2"/>
  <c r="J62" i="2"/>
  <c r="I62" i="2"/>
  <c r="H62" i="2"/>
  <c r="G62" i="2"/>
  <c r="N61" i="2"/>
  <c r="J61" i="2"/>
  <c r="I61" i="2"/>
  <c r="H61" i="2"/>
  <c r="G61" i="2"/>
  <c r="N60" i="2"/>
  <c r="J60" i="2"/>
  <c r="I60" i="2"/>
  <c r="H60" i="2"/>
  <c r="G60" i="2"/>
  <c r="N59" i="2"/>
  <c r="J59" i="2"/>
  <c r="I59" i="2"/>
  <c r="H59" i="2"/>
  <c r="G59" i="2"/>
  <c r="N58" i="2"/>
  <c r="J58" i="2"/>
  <c r="I58" i="2"/>
  <c r="H58" i="2"/>
  <c r="G58" i="2"/>
  <c r="N57" i="2"/>
  <c r="J57" i="2"/>
  <c r="I57" i="2"/>
  <c r="H57" i="2"/>
  <c r="G57" i="2"/>
  <c r="N56" i="2"/>
  <c r="J56" i="2"/>
  <c r="I56" i="2"/>
  <c r="H56" i="2"/>
  <c r="G56" i="2"/>
  <c r="N55" i="2"/>
  <c r="J55" i="2"/>
  <c r="I55" i="2"/>
  <c r="H55" i="2"/>
  <c r="G55" i="2"/>
  <c r="N54" i="2"/>
  <c r="J54" i="2"/>
  <c r="I54" i="2"/>
  <c r="H54" i="2"/>
  <c r="G54" i="2"/>
  <c r="N53" i="2"/>
  <c r="J53" i="2"/>
  <c r="I53" i="2"/>
  <c r="H53" i="2"/>
  <c r="G53" i="2"/>
  <c r="N52" i="2"/>
  <c r="J52" i="2"/>
  <c r="I52" i="2"/>
  <c r="H52" i="2"/>
  <c r="G52" i="2"/>
  <c r="N51" i="2"/>
  <c r="J51" i="2"/>
  <c r="I51" i="2"/>
  <c r="H51" i="2"/>
  <c r="G51" i="2"/>
  <c r="N50" i="2"/>
  <c r="J50" i="2"/>
  <c r="I50" i="2"/>
  <c r="H50" i="2"/>
  <c r="G50" i="2"/>
  <c r="N49" i="2"/>
  <c r="J49" i="2"/>
  <c r="I49" i="2"/>
  <c r="H49" i="2"/>
  <c r="G49" i="2"/>
  <c r="N48" i="2"/>
  <c r="J48" i="2"/>
  <c r="I48" i="2"/>
  <c r="H48" i="2"/>
  <c r="G48" i="2"/>
  <c r="N47" i="2"/>
  <c r="J47" i="2"/>
  <c r="I47" i="2"/>
  <c r="H47" i="2"/>
  <c r="G47" i="2"/>
  <c r="N46" i="2"/>
  <c r="J46" i="2" s="1"/>
  <c r="I46" i="2"/>
  <c r="H46" i="2"/>
  <c r="G46" i="2"/>
  <c r="N45" i="2"/>
  <c r="J45" i="2"/>
  <c r="I45" i="2"/>
  <c r="H45" i="2"/>
  <c r="G45" i="2"/>
  <c r="N44" i="2"/>
  <c r="J44" i="2"/>
  <c r="I44" i="2"/>
  <c r="H44" i="2"/>
  <c r="G44" i="2"/>
  <c r="N43" i="2"/>
  <c r="J43" i="2"/>
  <c r="I43" i="2"/>
  <c r="H43" i="2"/>
  <c r="G43" i="2"/>
  <c r="N42" i="2"/>
  <c r="J42" i="2"/>
  <c r="I42" i="2"/>
  <c r="H42" i="2"/>
  <c r="G42" i="2"/>
  <c r="N41" i="2"/>
  <c r="J41" i="2"/>
  <c r="I41" i="2"/>
  <c r="H41" i="2"/>
  <c r="G41" i="2"/>
  <c r="N40" i="2"/>
  <c r="J40" i="2"/>
  <c r="I40" i="2"/>
  <c r="H40" i="2"/>
  <c r="G40" i="2"/>
  <c r="N39" i="2"/>
  <c r="J39" i="2"/>
  <c r="I39" i="2"/>
  <c r="H39" i="2"/>
  <c r="G39" i="2"/>
  <c r="N38" i="2"/>
  <c r="J38" i="2"/>
  <c r="I38" i="2"/>
  <c r="H38" i="2"/>
  <c r="G38" i="2"/>
  <c r="N37" i="2"/>
  <c r="J37" i="2"/>
  <c r="I37" i="2"/>
  <c r="H37" i="2"/>
  <c r="G37" i="2"/>
  <c r="N36" i="2"/>
  <c r="J36" i="2"/>
  <c r="I36" i="2"/>
  <c r="H36" i="2"/>
  <c r="G36" i="2"/>
  <c r="N35" i="2"/>
  <c r="J35" i="2"/>
  <c r="I35" i="2"/>
  <c r="H35" i="2"/>
  <c r="G35" i="2"/>
  <c r="N34" i="2"/>
  <c r="J34" i="2"/>
  <c r="I34" i="2"/>
  <c r="H34" i="2"/>
  <c r="G34" i="2"/>
  <c r="N33" i="2"/>
  <c r="J33" i="2"/>
  <c r="I33" i="2"/>
  <c r="H33" i="2"/>
  <c r="G33" i="2"/>
  <c r="N32" i="2"/>
  <c r="J32" i="2"/>
  <c r="I32" i="2"/>
  <c r="H32" i="2"/>
  <c r="G32" i="2"/>
  <c r="N31" i="2"/>
  <c r="J31" i="2"/>
  <c r="I31" i="2"/>
  <c r="H31" i="2"/>
  <c r="G31" i="2"/>
  <c r="N30" i="2"/>
  <c r="J30" i="2"/>
  <c r="I30" i="2"/>
  <c r="H30" i="2"/>
  <c r="G30" i="2"/>
  <c r="N29" i="2"/>
  <c r="J29" i="2"/>
  <c r="I29" i="2"/>
  <c r="H29" i="2"/>
  <c r="G29" i="2"/>
  <c r="N28" i="2"/>
  <c r="J28" i="2"/>
  <c r="I28" i="2"/>
  <c r="H28" i="2"/>
  <c r="G28" i="2"/>
  <c r="N27" i="2"/>
  <c r="J27" i="2"/>
  <c r="I27" i="2"/>
  <c r="H27" i="2"/>
  <c r="G27" i="2"/>
  <c r="N26" i="2"/>
  <c r="J26" i="2"/>
  <c r="I26" i="2"/>
  <c r="H26" i="2"/>
  <c r="G26" i="2"/>
  <c r="N25" i="2"/>
  <c r="J25" i="2"/>
  <c r="I25" i="2"/>
  <c r="H25" i="2"/>
  <c r="G25" i="2"/>
  <c r="N24" i="2"/>
  <c r="J24" i="2"/>
  <c r="I24" i="2"/>
  <c r="H24" i="2"/>
  <c r="G24" i="2"/>
  <c r="N23" i="2"/>
  <c r="J23" i="2"/>
  <c r="I23" i="2"/>
  <c r="H23" i="2"/>
  <c r="G23" i="2"/>
  <c r="N22" i="2"/>
  <c r="J22" i="2"/>
  <c r="I22" i="2"/>
  <c r="H22" i="2"/>
  <c r="G22" i="2"/>
  <c r="N21" i="2"/>
  <c r="J21" i="2"/>
  <c r="I21" i="2"/>
  <c r="H21" i="2"/>
  <c r="G21" i="2"/>
  <c r="N20" i="2"/>
  <c r="J20" i="2"/>
  <c r="I20" i="2"/>
  <c r="H20" i="2"/>
  <c r="G20" i="2"/>
  <c r="N19" i="2"/>
  <c r="J19" i="2"/>
  <c r="I19" i="2"/>
  <c r="H19" i="2"/>
  <c r="G19" i="2"/>
  <c r="N18" i="2"/>
  <c r="J18" i="2"/>
  <c r="I18" i="2"/>
  <c r="H18" i="2"/>
  <c r="G18" i="2"/>
  <c r="N17" i="2"/>
  <c r="J17" i="2"/>
  <c r="I17" i="2"/>
  <c r="H17" i="2"/>
  <c r="G17" i="2"/>
  <c r="N16" i="2"/>
  <c r="J16" i="2"/>
  <c r="I16" i="2"/>
  <c r="H16" i="2"/>
  <c r="G16" i="2"/>
  <c r="N15" i="2"/>
  <c r="J15" i="2"/>
  <c r="I15" i="2"/>
  <c r="H15" i="2"/>
  <c r="G15" i="2"/>
  <c r="N14" i="2"/>
  <c r="J14" i="2"/>
  <c r="I14" i="2"/>
  <c r="H14" i="2"/>
  <c r="G14" i="2"/>
  <c r="N13" i="2"/>
  <c r="J13" i="2"/>
  <c r="I13" i="2"/>
  <c r="H13" i="2"/>
  <c r="H4" i="2" s="1"/>
  <c r="G13" i="2"/>
  <c r="N12" i="2"/>
  <c r="J12" i="2"/>
  <c r="I12" i="2"/>
  <c r="H12" i="2"/>
  <c r="G12" i="2"/>
  <c r="N11" i="2"/>
  <c r="J11" i="2"/>
  <c r="I11" i="2"/>
  <c r="H11" i="2"/>
  <c r="G11" i="2"/>
  <c r="G4" i="2" s="1"/>
  <c r="N10" i="2"/>
  <c r="J10" i="2"/>
  <c r="I10" i="2"/>
  <c r="H10" i="2"/>
  <c r="G10" i="2"/>
  <c r="N9" i="2"/>
  <c r="J9" i="2"/>
  <c r="I9" i="2"/>
  <c r="H9" i="2"/>
  <c r="G9" i="2"/>
  <c r="F4" i="2"/>
  <c r="E4" i="2"/>
  <c r="D4" i="2"/>
  <c r="C4" i="2"/>
  <c r="B4" i="2"/>
  <c r="P17" i="1"/>
  <c r="O17" i="1"/>
  <c r="N17" i="1"/>
  <c r="M17" i="1"/>
  <c r="L17" i="1"/>
  <c r="K17" i="1"/>
  <c r="J17" i="1"/>
  <c r="I17" i="1"/>
  <c r="H17" i="1"/>
  <c r="G17" i="1"/>
  <c r="F17" i="1"/>
  <c r="A17" i="1"/>
  <c r="P15" i="1"/>
  <c r="O15" i="1"/>
  <c r="N15" i="1"/>
  <c r="M15" i="1"/>
  <c r="L15" i="1"/>
  <c r="K15" i="1"/>
  <c r="J15" i="1"/>
  <c r="I15" i="1"/>
  <c r="H15" i="1"/>
  <c r="G15" i="1"/>
  <c r="F15" i="1"/>
  <c r="A15" i="1"/>
  <c r="P13" i="1"/>
  <c r="O13" i="1"/>
  <c r="N13" i="1"/>
  <c r="M13" i="1"/>
  <c r="L13" i="1"/>
  <c r="K13" i="1"/>
  <c r="J13" i="1"/>
  <c r="I13" i="1"/>
  <c r="H13" i="1"/>
  <c r="G13" i="1"/>
  <c r="F13" i="1"/>
  <c r="E13" i="1"/>
  <c r="D13" i="1"/>
  <c r="C13" i="1"/>
  <c r="A13" i="1"/>
  <c r="P11" i="1"/>
  <c r="O11" i="1"/>
  <c r="N11" i="1"/>
  <c r="M11" i="1"/>
  <c r="L11" i="1"/>
  <c r="K11" i="1"/>
  <c r="J11" i="1"/>
  <c r="I11" i="1"/>
  <c r="H11" i="1"/>
  <c r="G11" i="1"/>
  <c r="F11" i="1"/>
  <c r="E11" i="1"/>
  <c r="D11" i="1"/>
  <c r="C11" i="1"/>
  <c r="A11" i="1"/>
  <c r="P9" i="1"/>
  <c r="O9" i="1"/>
  <c r="N9" i="1"/>
  <c r="M9" i="1"/>
  <c r="L9" i="1"/>
  <c r="K9" i="1"/>
  <c r="J9" i="1"/>
  <c r="I9" i="1"/>
  <c r="H9" i="1"/>
  <c r="G9" i="1"/>
  <c r="F9" i="1"/>
  <c r="E9" i="1"/>
  <c r="D9" i="1"/>
  <c r="C9" i="1"/>
  <c r="A9" i="1"/>
  <c r="P7" i="1"/>
  <c r="O7" i="1"/>
  <c r="N7" i="1"/>
  <c r="M7" i="1"/>
  <c r="L7" i="1"/>
  <c r="K7" i="1"/>
  <c r="J7" i="1"/>
  <c r="I7" i="1"/>
  <c r="H7" i="1"/>
  <c r="G7" i="1"/>
  <c r="F7" i="1"/>
  <c r="E7" i="1"/>
  <c r="D7" i="1"/>
  <c r="C7" i="1"/>
  <c r="A7" i="1"/>
  <c r="P5" i="1"/>
  <c r="O5" i="1"/>
  <c r="N5" i="1"/>
  <c r="M5" i="1"/>
  <c r="L5" i="1"/>
  <c r="K5" i="1"/>
  <c r="J5" i="1"/>
  <c r="I5" i="1"/>
  <c r="H5" i="1"/>
  <c r="G5" i="1"/>
  <c r="F5" i="1"/>
  <c r="E5" i="1"/>
  <c r="D5" i="1"/>
  <c r="C5" i="1"/>
  <c r="A5" i="1"/>
  <c r="P3" i="1"/>
  <c r="O3" i="1"/>
  <c r="N3" i="1"/>
  <c r="M3" i="1"/>
  <c r="L3" i="1"/>
  <c r="K3" i="1"/>
  <c r="J3" i="1"/>
  <c r="I3" i="1"/>
  <c r="H3" i="1"/>
  <c r="G3" i="1"/>
  <c r="F3" i="1"/>
  <c r="E3" i="1"/>
  <c r="D3" i="1"/>
  <c r="C3" i="1"/>
  <c r="I4" i="2" l="1"/>
  <c r="N4" i="2"/>
  <c r="P6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ESPOSITO Marco</author>
  </authors>
  <commentList>
    <comment ref="G3" authorId="0" shapeId="0" xr:uid="{6836DE30-28A2-6743-990B-09BAAEB527F3}">
      <text>
        <r>
          <rPr>
            <b/>
            <sz val="10"/>
            <color rgb="FF000000"/>
            <rFont val="Tahoma"/>
            <family val="2"/>
          </rPr>
          <t>ESPOSITO Marco:</t>
        </r>
        <r>
          <rPr>
            <sz val="10"/>
            <color rgb="FF000000"/>
            <rFont val="Tahoma"/>
            <family val="2"/>
          </rPr>
          <t xml:space="preserve">
</t>
        </r>
        <r>
          <rPr>
            <sz val="10"/>
            <color rgb="FF000000"/>
            <rFont val="Tahoma"/>
            <family val="2"/>
          </rPr>
          <t>Public Interactions (+Private Interactions (Shares &amp; Saves)/Followers *100</t>
        </r>
      </text>
    </comment>
    <comment ref="H3" authorId="0" shapeId="0" xr:uid="{01916CE0-0CB4-DB47-B128-3E2050EA1912}">
      <text>
        <r>
          <rPr>
            <b/>
            <sz val="10"/>
            <color rgb="FF000000"/>
            <rFont val="Tahoma"/>
            <family val="2"/>
          </rPr>
          <t>ESPOSITO Marco:</t>
        </r>
        <r>
          <rPr>
            <sz val="10"/>
            <color rgb="FF000000"/>
            <rFont val="Tahoma"/>
            <family val="2"/>
          </rPr>
          <t xml:space="preserve">
</t>
        </r>
        <r>
          <rPr>
            <sz val="10"/>
            <color rgb="FF000000"/>
            <rFont val="Tahoma"/>
            <family val="2"/>
          </rPr>
          <t>Interactions (Public + Private) / ACTUAL Reach (post Insights) * 100</t>
        </r>
      </text>
    </comment>
  </commentList>
</comments>
</file>

<file path=xl/sharedStrings.xml><?xml version="1.0" encoding="utf-8"?>
<sst xmlns="http://schemas.openxmlformats.org/spreadsheetml/2006/main" count="159" uniqueCount="77">
  <si>
    <t>Oktober</t>
  </si>
  <si>
    <t>November</t>
  </si>
  <si>
    <t>Dezember</t>
  </si>
  <si>
    <t>Jänner</t>
  </si>
  <si>
    <t>Februar</t>
  </si>
  <si>
    <t>März</t>
  </si>
  <si>
    <t>April</t>
  </si>
  <si>
    <t>Mai</t>
  </si>
  <si>
    <t>Juni</t>
  </si>
  <si>
    <t>Juli</t>
  </si>
  <si>
    <t>August</t>
  </si>
  <si>
    <t>September</t>
  </si>
  <si>
    <t>Follower</t>
  </si>
  <si>
    <t>Impressionen</t>
  </si>
  <si>
    <t>Erreichte Konten</t>
  </si>
  <si>
    <t>Profilaufrufe</t>
  </si>
  <si>
    <t>Website Tipps</t>
  </si>
  <si>
    <t>Interagierende Kontent</t>
  </si>
  <si>
    <t>Content Interaktionen</t>
  </si>
  <si>
    <t>Media Uploads</t>
  </si>
  <si>
    <t>Media</t>
  </si>
  <si>
    <t>Art</t>
  </si>
  <si>
    <t xml:space="preserve">Likes </t>
  </si>
  <si>
    <t>Kommentare</t>
  </si>
  <si>
    <t>Saves</t>
  </si>
  <si>
    <t>Views</t>
  </si>
  <si>
    <t>Err. Konten</t>
  </si>
  <si>
    <t>Engagement</t>
  </si>
  <si>
    <t>Echtes Engagement</t>
  </si>
  <si>
    <t>Comm. Eng.</t>
  </si>
  <si>
    <t>Tag</t>
  </si>
  <si>
    <t>Uhrzeit</t>
  </si>
  <si>
    <t>Info</t>
  </si>
  <si>
    <t xml:space="preserve">Datum </t>
  </si>
  <si>
    <t>Frequenz</t>
  </si>
  <si>
    <t>Median</t>
  </si>
  <si>
    <t>reel</t>
  </si>
  <si>
    <t>carousel</t>
  </si>
  <si>
    <t>video</t>
  </si>
  <si>
    <t>Daum</t>
  </si>
  <si>
    <t>Youtube</t>
  </si>
  <si>
    <t>Blog</t>
  </si>
  <si>
    <t>Instagram</t>
  </si>
  <si>
    <t>IG Story</t>
  </si>
  <si>
    <t>TikTok</t>
  </si>
  <si>
    <t>Video 1</t>
  </si>
  <si>
    <t>Recycling Video 1</t>
  </si>
  <si>
    <t>Mind. 1 Story täglich</t>
  </si>
  <si>
    <t>Zusammenfassung Video 1</t>
  </si>
  <si>
    <t>Serie 1</t>
  </si>
  <si>
    <t>Serie 2</t>
  </si>
  <si>
    <t>Video 2</t>
  </si>
  <si>
    <t>Recycling Video 2</t>
  </si>
  <si>
    <t>Zusammenfassung Video 2</t>
  </si>
  <si>
    <t>Serie2</t>
  </si>
  <si>
    <t>Datum</t>
  </si>
  <si>
    <t>Zeit</t>
  </si>
  <si>
    <t>Kanal</t>
  </si>
  <si>
    <t>Ziel</t>
  </si>
  <si>
    <t>Format</t>
  </si>
  <si>
    <t>Titel</t>
  </si>
  <si>
    <t>Caption</t>
  </si>
  <si>
    <t>Kooperation</t>
  </si>
  <si>
    <t>Hashtags</t>
  </si>
  <si>
    <t>Notizen</t>
  </si>
  <si>
    <t>-</t>
  </si>
  <si>
    <t>Inspirieren</t>
  </si>
  <si>
    <t>Video</t>
  </si>
  <si>
    <t>Stefan Sagmeister | Tipps zu mehr Mut, Umgang mit Selbstkritik &amp; Probleme mit Kreativität lösen</t>
  </si>
  <si>
    <t xml:space="preserve">Stefan Sagmeister, DIE Koryphäe in Sachen Design &amp; Gestaltung. Ausgezeichnet mit 2 Emmys, unzähligen Awards mit seinem Designstudio Sagmeister &amp; Walsh und dem goldenen Verdienstzeichen der Republik Österreich. Im Interview gibt euch Stefan tolle Tipps &amp; Tricks. Darunter wieso du dich mehr trauen sollst, was du gegen Inspirationslosigkeit machen kannst, wieso langfristiges Denken glücklicher macht und wie man Probleme mit Kreativität lösen kann. Wir hatten dieses Mal leide nur genau eine Stunde Zeit, da Stefan direkt weiter musste. Doch wir haben für euch die besten Tipps &amp; Tricks hier zusammengefasst. Viel Spaß. Marco &amp; Max. </t>
  </si>
  <si>
    <t>#vorarlberg #stefansagmeister #interview</t>
  </si>
  <si>
    <t>Timestamps müssen noch gemacht werden!</t>
  </si>
  <si>
    <t>Auf YT Video verweisen</t>
  </si>
  <si>
    <t>Unterhalten</t>
  </si>
  <si>
    <t>TRAILER | @stefansagmeister  Sonntag 08.05. 18 Uhr  🎉   Tipps zu mehr Mut, Inspiration, Selbstkritik und Probleme mit Kreativität lösen.   Stefan Sagmeister, DIE Koriphäe in Sachen Design &amp; Gestaltung. Ausgezeichnet mit 2 #emmys, unzähligen Awards mit seinem Designstudio Sagmeister &amp; Walsh und dem goldenen Verdienstzeichen der Republik Österreich. Im Interview gibt euch Stefan tolle Tipps &amp; Tricks. Darunter wieso du dich mehr trauen sollst, was du gegen Inspirationslosigkeit machen kannst, wieso langfristiges Denken glücklicher macht und wie man Probleme mit Kreativität lösen kann.   📍 @vorarlberg_museum  🎥 @noahinsam &amp; @fred.eric.at  📸 @michaelkreyer   Ein besonderes Dankeschön an den Sponsor unserer 3. Staffel: 🥇@vo_ues 🥇</t>
  </si>
  <si>
    <t>"@stefansagmeister"</t>
  </si>
  <si>
    <r>
      <t>#vorarlberg</t>
    </r>
    <r>
      <rPr>
        <sz val="14"/>
        <color rgb="FFFAFAFA"/>
        <rFont val="Montserrat Regular"/>
      </rPr>
      <t> </t>
    </r>
    <r>
      <rPr>
        <sz val="14"/>
        <color theme="1"/>
        <rFont val="Montserrat Regular"/>
      </rPr>
      <t>#bregenz</t>
    </r>
    <r>
      <rPr>
        <sz val="14"/>
        <color rgb="FFFAFAFA"/>
        <rFont val="Montserrat Regular"/>
      </rPr>
      <t> </t>
    </r>
    <r>
      <rPr>
        <sz val="14"/>
        <color theme="1"/>
        <rFont val="Montserrat Regular"/>
      </rPr>
      <t>#stefansagmeister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</si>
</sst>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2"/>
      <color theme="1"/>
      <name val="Calibri"/>
      <family val="2"/>
      <scheme val="minor"/>
    </font>
    <font>
      <sz val="12"/>
      <color theme="1"/>
      <name val="Calibri"/>
      <family val="2"/>
      <scheme val="minor"/>
    </font>
    <font>
      <sz val="24"/>
      <color theme="1"/>
      <name val="Calibri"/>
      <family val="2"/>
      <scheme val="minor"/>
    </font>
    <font>
      <b/>
      <sz val="24"/>
      <color theme="0"/>
      <name val="Calibri"/>
      <family val="2"/>
      <scheme val="minor"/>
    </font>
    <font>
      <b/>
      <sz val="24"/>
      <color rgb="FFFFFFFF"/>
      <name val="Calibri"/>
      <family val="2"/>
      <scheme val="minor"/>
    </font>
    <font>
      <b/>
      <sz val="24"/>
      <color theme="1"/>
      <name val="Calibri"/>
      <family val="2"/>
      <scheme val="minor"/>
    </font>
    <font>
      <b/>
      <sz val="24"/>
      <color rgb="FF000000"/>
      <name val="Calibri"/>
      <family val="2"/>
      <scheme val="minor"/>
    </font>
    <font>
      <i/>
      <sz val="24"/>
      <color theme="1"/>
      <name val="Calibri"/>
      <family val="2"/>
      <scheme val="minor"/>
    </font>
    <font>
      <i/>
      <sz val="18"/>
      <color theme="0"/>
      <name val="Montserrat Regular"/>
    </font>
    <font>
      <b/>
      <i/>
      <sz val="18"/>
      <color theme="0"/>
      <name val="Montserrat Regular"/>
    </font>
    <font>
      <b/>
      <i/>
      <sz val="16"/>
      <color theme="0"/>
      <name val="Montserrat Regular"/>
    </font>
    <font>
      <i/>
      <sz val="16"/>
      <color theme="0"/>
      <name val="Montserrat Regular"/>
    </font>
    <font>
      <b/>
      <sz val="18"/>
      <color theme="0"/>
      <name val="Montserrat Regular"/>
    </font>
    <font>
      <sz val="18"/>
      <color theme="0"/>
      <name val="Montserrat Regular"/>
    </font>
    <font>
      <sz val="16"/>
      <color theme="1"/>
      <name val="Montserrat Regular"/>
    </font>
    <font>
      <i/>
      <sz val="16"/>
      <color theme="1"/>
      <name val="Montserrat Regular"/>
    </font>
    <font>
      <b/>
      <sz val="10"/>
      <color rgb="FF000000"/>
      <name val="Tahoma"/>
      <family val="2"/>
    </font>
    <font>
      <sz val="10"/>
      <color rgb="FF000000"/>
      <name val="Tahoma"/>
      <family val="2"/>
    </font>
    <font>
      <sz val="18"/>
      <color theme="1"/>
      <name val="Montserrat Regular"/>
    </font>
    <font>
      <b/>
      <sz val="20"/>
      <color theme="0"/>
      <name val="Montserrat Regular"/>
    </font>
    <font>
      <b/>
      <sz val="16"/>
      <color theme="1"/>
      <name val="Montserrat Regular"/>
    </font>
    <font>
      <sz val="12"/>
      <color theme="1"/>
      <name val="Montserrat Regular"/>
    </font>
    <font>
      <u/>
      <sz val="12"/>
      <color theme="10"/>
      <name val="Calibri"/>
      <family val="2"/>
      <scheme val="minor"/>
    </font>
    <font>
      <sz val="14"/>
      <color theme="1"/>
      <name val="Montserrat Regular"/>
    </font>
    <font>
      <sz val="14"/>
      <color rgb="FFFAFAFA"/>
      <name val="Montserrat Regular"/>
    </font>
  </fonts>
  <fills count="11">
    <fill>
      <patternFill patternType="none"/>
    </fill>
    <fill>
      <patternFill patternType="gray125"/>
    </fill>
    <fill>
      <patternFill patternType="solid">
        <fgColor rgb="FFDEDEDF"/>
        <bgColor indexed="64"/>
      </patternFill>
    </fill>
    <fill>
      <patternFill patternType="solid">
        <fgColor rgb="FF226686"/>
        <bgColor indexed="64"/>
      </patternFill>
    </fill>
    <fill>
      <patternFill patternType="solid">
        <fgColor rgb="FF226686"/>
        <bgColor rgb="FF000000"/>
      </patternFill>
    </fill>
    <fill>
      <patternFill patternType="solid">
        <fgColor rgb="FFDEDEDF"/>
        <bgColor rgb="FF000000"/>
      </patternFill>
    </fill>
    <fill>
      <patternFill patternType="solid">
        <fgColor rgb="FFF5F5EF"/>
        <bgColor indexed="64"/>
      </patternFill>
    </fill>
    <fill>
      <patternFill patternType="solid">
        <fgColor rgb="FF72C3EA"/>
        <bgColor indexed="64"/>
      </patternFill>
    </fill>
    <fill>
      <patternFill patternType="solid">
        <fgColor rgb="FF3E6B38"/>
        <bgColor indexed="64"/>
      </patternFill>
    </fill>
    <fill>
      <patternFill patternType="solid">
        <fgColor rgb="FF862136"/>
        <bgColor indexed="64"/>
      </patternFill>
    </fill>
    <fill>
      <patternFill patternType="solid">
        <fgColor rgb="FFE8C021"/>
        <bgColor indexed="64"/>
      </patternFill>
    </fill>
  </fills>
  <borders count="59">
    <border>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style="thick">
        <color indexed="64"/>
      </left>
      <right style="dotted">
        <color indexed="64"/>
      </right>
      <top style="thick">
        <color indexed="64"/>
      </top>
      <bottom style="dashed">
        <color indexed="64"/>
      </bottom>
      <diagonal/>
    </border>
    <border>
      <left/>
      <right style="dotted">
        <color indexed="64"/>
      </right>
      <top style="thick">
        <color indexed="64"/>
      </top>
      <bottom style="dashed">
        <color indexed="64"/>
      </bottom>
      <diagonal/>
    </border>
    <border>
      <left style="dotted">
        <color indexed="64"/>
      </left>
      <right style="dotted">
        <color indexed="64"/>
      </right>
      <top style="thick">
        <color indexed="64"/>
      </top>
      <bottom style="dashed">
        <color indexed="64"/>
      </bottom>
      <diagonal/>
    </border>
    <border>
      <left/>
      <right/>
      <top style="thick">
        <color indexed="64"/>
      </top>
      <bottom/>
      <diagonal/>
    </border>
    <border>
      <left style="dashed">
        <color indexed="64"/>
      </left>
      <right style="thick">
        <color indexed="64"/>
      </right>
      <top style="dashed">
        <color indexed="64"/>
      </top>
      <bottom style="dashed">
        <color indexed="64"/>
      </bottom>
      <diagonal/>
    </border>
    <border>
      <left style="thick">
        <color indexed="64"/>
      </left>
      <right style="thick">
        <color indexed="64"/>
      </right>
      <top/>
      <bottom/>
      <diagonal/>
    </border>
    <border>
      <left/>
      <right style="dashed">
        <color indexed="64"/>
      </right>
      <top style="dashed">
        <color indexed="64"/>
      </top>
      <bottom style="dashed">
        <color indexed="64"/>
      </bottom>
      <diagonal/>
    </border>
    <border>
      <left/>
      <right style="thick">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thick">
        <color indexed="64"/>
      </right>
      <top/>
      <bottom style="dashed">
        <color indexed="64"/>
      </bottom>
      <diagonal/>
    </border>
    <border>
      <left style="dashed">
        <color indexed="64"/>
      </left>
      <right style="thick">
        <color indexed="64"/>
      </right>
      <top/>
      <bottom/>
      <diagonal/>
    </border>
    <border>
      <left style="thick">
        <color indexed="64"/>
      </left>
      <right style="dashed">
        <color indexed="64"/>
      </right>
      <top style="dashed">
        <color indexed="64"/>
      </top>
      <bottom style="thick">
        <color indexed="64"/>
      </bottom>
      <diagonal/>
    </border>
    <border>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64"/>
      </left>
      <right/>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style="thick">
        <color indexed="64"/>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ck">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bottom style="thin">
        <color indexed="64"/>
      </bottom>
      <diagonal/>
    </border>
    <border>
      <left style="thick">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n">
        <color auto="1"/>
      </top>
      <bottom style="thick">
        <color indexed="64"/>
      </bottom>
      <diagonal/>
    </border>
    <border>
      <left/>
      <right style="thick">
        <color indexed="64"/>
      </right>
      <top style="thin">
        <color auto="1"/>
      </top>
      <bottom style="thick">
        <color indexed="64"/>
      </bottom>
      <diagonal/>
    </border>
    <border>
      <left/>
      <right/>
      <top/>
      <bottom style="thin">
        <color auto="1"/>
      </bottom>
      <diagonal/>
    </border>
    <border>
      <left/>
      <right/>
      <top style="thin">
        <color auto="1"/>
      </top>
      <bottom style="thin">
        <color auto="1"/>
      </bottom>
      <diagonal/>
    </border>
    <border>
      <left style="thick">
        <color indexed="64"/>
      </left>
      <right/>
      <top style="thick">
        <color indexed="64"/>
      </top>
      <bottom style="thick">
        <color indexed="64"/>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auto="1"/>
      </left>
      <right style="thick">
        <color indexed="64"/>
      </right>
      <top/>
      <bottom style="thick">
        <color indexed="64"/>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s>
  <cellStyleXfs count="3">
    <xf numFmtId="0" fontId="0" fillId="0" borderId="0"/>
    <xf numFmtId="9" fontId="1" fillId="0" borderId="0" applyFont="0" applyFill="0" applyBorder="0" applyAlignment="0" applyProtection="0"/>
    <xf numFmtId="0" fontId="22" fillId="0" borderId="0" applyNumberFormat="0" applyFill="0" applyBorder="0" applyAlignment="0" applyProtection="0"/>
  </cellStyleXfs>
  <cellXfs count="159">
    <xf numFmtId="0" fontId="0" fillId="0" borderId="0" xfId="0"/>
    <xf numFmtId="0" fontId="2" fillId="2" borderId="0" xfId="0" applyFont="1" applyFill="1"/>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4" borderId="2" xfId="0" applyFont="1" applyFill="1" applyBorder="1" applyAlignment="1">
      <alignment horizontal="center"/>
    </xf>
    <xf numFmtId="0" fontId="3" fillId="3" borderId="3" xfId="0" applyFont="1" applyFill="1" applyBorder="1" applyAlignment="1">
      <alignment horizontal="center"/>
    </xf>
    <xf numFmtId="3" fontId="2" fillId="2" borderId="4" xfId="0" applyNumberFormat="1" applyFont="1" applyFill="1" applyBorder="1" applyAlignment="1">
      <alignment horizontal="center"/>
    </xf>
    <xf numFmtId="3" fontId="2" fillId="2" borderId="5" xfId="0" applyNumberFormat="1" applyFont="1" applyFill="1" applyBorder="1" applyAlignment="1">
      <alignment horizontal="center"/>
    </xf>
    <xf numFmtId="3" fontId="2" fillId="2" borderId="6" xfId="0" applyNumberFormat="1" applyFont="1" applyFill="1" applyBorder="1" applyAlignment="1">
      <alignment horizontal="center"/>
    </xf>
    <xf numFmtId="3" fontId="2" fillId="2" borderId="7" xfId="0" applyNumberFormat="1" applyFont="1" applyFill="1" applyBorder="1" applyAlignment="1">
      <alignment horizontal="center"/>
    </xf>
    <xf numFmtId="3" fontId="5" fillId="2" borderId="8" xfId="0" applyNumberFormat="1" applyFont="1" applyFill="1" applyBorder="1" applyAlignment="1">
      <alignment horizontal="center"/>
    </xf>
    <xf numFmtId="3" fontId="6" fillId="5" borderId="8" xfId="0" applyNumberFormat="1" applyFont="1" applyFill="1" applyBorder="1" applyAlignment="1">
      <alignment horizontal="center"/>
    </xf>
    <xf numFmtId="0" fontId="2" fillId="2" borderId="9" xfId="0" applyFont="1" applyFill="1" applyBorder="1"/>
    <xf numFmtId="9" fontId="2" fillId="2" borderId="10" xfId="1" applyFont="1" applyFill="1" applyBorder="1" applyAlignment="1">
      <alignment horizontal="center"/>
    </xf>
    <xf numFmtId="9" fontId="2" fillId="2" borderId="11" xfId="1" applyFont="1" applyFill="1" applyBorder="1" applyAlignment="1">
      <alignment horizontal="center"/>
    </xf>
    <xf numFmtId="0" fontId="3" fillId="3" borderId="9" xfId="0" applyFont="1" applyFill="1" applyBorder="1" applyAlignment="1">
      <alignment horizontal="center"/>
    </xf>
    <xf numFmtId="3" fontId="5" fillId="2" borderId="10" xfId="0" applyNumberFormat="1" applyFont="1" applyFill="1" applyBorder="1" applyAlignment="1">
      <alignment horizontal="center"/>
    </xf>
    <xf numFmtId="3" fontId="5" fillId="2" borderId="12" xfId="0" applyNumberFormat="1" applyFont="1" applyFill="1" applyBorder="1" applyAlignment="1">
      <alignment horizontal="center"/>
    </xf>
    <xf numFmtId="3" fontId="5" fillId="2" borderId="13" xfId="0" applyNumberFormat="1" applyFont="1" applyFill="1" applyBorder="1" applyAlignment="1">
      <alignment horizontal="center"/>
    </xf>
    <xf numFmtId="3" fontId="6" fillId="5" borderId="14" xfId="0" applyNumberFormat="1" applyFont="1" applyFill="1" applyBorder="1" applyAlignment="1">
      <alignment horizontal="center"/>
    </xf>
    <xf numFmtId="3" fontId="6" fillId="5" borderId="15" xfId="0" applyNumberFormat="1" applyFont="1" applyFill="1" applyBorder="1" applyAlignment="1">
      <alignment horizontal="center"/>
    </xf>
    <xf numFmtId="9" fontId="7" fillId="2" borderId="10" xfId="1" applyFont="1" applyFill="1" applyBorder="1" applyAlignment="1">
      <alignment horizontal="center"/>
    </xf>
    <xf numFmtId="9" fontId="7" fillId="2" borderId="11" xfId="1" applyFont="1" applyFill="1" applyBorder="1" applyAlignment="1">
      <alignment horizontal="center"/>
    </xf>
    <xf numFmtId="9" fontId="2" fillId="2" borderId="12" xfId="1" applyFont="1" applyFill="1" applyBorder="1" applyAlignment="1">
      <alignment horizontal="center"/>
    </xf>
    <xf numFmtId="9" fontId="2" fillId="2" borderId="13" xfId="1" applyFont="1" applyFill="1" applyBorder="1" applyAlignment="1">
      <alignment horizontal="center"/>
    </xf>
    <xf numFmtId="9" fontId="2" fillId="2" borderId="8" xfId="1" applyFont="1" applyFill="1" applyBorder="1" applyAlignment="1">
      <alignment horizontal="center"/>
    </xf>
    <xf numFmtId="9" fontId="7" fillId="2" borderId="16" xfId="1" applyFont="1" applyFill="1" applyBorder="1" applyAlignment="1">
      <alignment horizontal="center"/>
    </xf>
    <xf numFmtId="9" fontId="7" fillId="2" borderId="17" xfId="1" applyFont="1" applyFill="1" applyBorder="1" applyAlignment="1">
      <alignment horizontal="center"/>
    </xf>
    <xf numFmtId="9" fontId="2" fillId="2" borderId="17" xfId="1" applyFont="1" applyFill="1" applyBorder="1" applyAlignment="1">
      <alignment horizontal="center"/>
    </xf>
    <xf numFmtId="9" fontId="2" fillId="2" borderId="18" xfId="1" applyFont="1" applyFill="1" applyBorder="1" applyAlignment="1">
      <alignment horizontal="center"/>
    </xf>
    <xf numFmtId="9" fontId="2" fillId="2" borderId="19" xfId="1" applyFont="1" applyFill="1" applyBorder="1" applyAlignment="1">
      <alignment horizontal="center"/>
    </xf>
    <xf numFmtId="9" fontId="2" fillId="2" borderId="20" xfId="1" applyFont="1" applyFill="1" applyBorder="1" applyAlignment="1">
      <alignment horizontal="center"/>
    </xf>
    <xf numFmtId="0" fontId="8" fillId="3" borderId="21" xfId="0" applyFont="1" applyFill="1" applyBorder="1" applyAlignment="1">
      <alignment horizontal="center" vertical="center"/>
    </xf>
    <xf numFmtId="3" fontId="9" fillId="3" borderId="22"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4" fontId="0" fillId="0" borderId="0" xfId="0" applyNumberFormat="1"/>
    <xf numFmtId="0" fontId="8"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10" fillId="0" borderId="25" xfId="0" applyFont="1" applyBorder="1" applyAlignment="1">
      <alignment horizontal="center" vertical="center"/>
    </xf>
    <xf numFmtId="0" fontId="11" fillId="0" borderId="25" xfId="0" applyFont="1" applyBorder="1" applyAlignment="1">
      <alignment horizontal="center" vertical="center"/>
    </xf>
    <xf numFmtId="14" fontId="0" fillId="0" borderId="25" xfId="0" applyNumberFormat="1" applyBorder="1"/>
    <xf numFmtId="0" fontId="0" fillId="0" borderId="25" xfId="0" applyBorder="1"/>
    <xf numFmtId="0" fontId="8" fillId="3" borderId="26" xfId="0" applyFont="1" applyFill="1" applyBorder="1" applyAlignment="1">
      <alignment horizontal="center"/>
    </xf>
    <xf numFmtId="0" fontId="8" fillId="3" borderId="7" xfId="0" applyFont="1" applyFill="1" applyBorder="1" applyAlignment="1">
      <alignment horizontal="center"/>
    </xf>
    <xf numFmtId="0" fontId="8" fillId="3" borderId="22" xfId="0" applyFont="1" applyFill="1" applyBorder="1" applyAlignment="1">
      <alignment horizontal="center"/>
    </xf>
    <xf numFmtId="14" fontId="8" fillId="3" borderId="7" xfId="0" applyNumberFormat="1" applyFont="1" applyFill="1" applyBorder="1" applyAlignment="1">
      <alignment horizontal="center"/>
    </xf>
    <xf numFmtId="0" fontId="8" fillId="3" borderId="23" xfId="0" applyFont="1" applyFill="1" applyBorder="1" applyAlignment="1">
      <alignment horizontal="center"/>
    </xf>
    <xf numFmtId="1" fontId="12" fillId="3" borderId="25" xfId="0" applyNumberFormat="1" applyFont="1" applyFill="1" applyBorder="1" applyAlignment="1">
      <alignment horizontal="center" vertical="center"/>
    </xf>
    <xf numFmtId="0" fontId="12" fillId="3" borderId="25" xfId="1" applyNumberFormat="1" applyFont="1" applyFill="1" applyBorder="1" applyAlignment="1">
      <alignment horizontal="center" vertical="center"/>
    </xf>
    <xf numFmtId="3" fontId="12" fillId="3" borderId="25" xfId="1" applyNumberFormat="1" applyFont="1" applyFill="1" applyBorder="1" applyAlignment="1">
      <alignment horizontal="center" vertical="center"/>
    </xf>
    <xf numFmtId="164" fontId="12" fillId="3" borderId="25" xfId="1" applyNumberFormat="1" applyFont="1" applyFill="1" applyBorder="1" applyAlignment="1">
      <alignment horizontal="center" vertical="center"/>
    </xf>
    <xf numFmtId="9" fontId="12" fillId="3" borderId="25" xfId="1" applyFont="1" applyFill="1" applyBorder="1" applyAlignment="1">
      <alignment horizontal="center" vertical="center"/>
    </xf>
    <xf numFmtId="9" fontId="13" fillId="3" borderId="25" xfId="1" applyFont="1" applyFill="1" applyBorder="1" applyAlignment="1">
      <alignment horizontal="center" vertical="center"/>
    </xf>
    <xf numFmtId="9" fontId="12" fillId="3" borderId="24" xfId="1" applyFont="1" applyFill="1" applyBorder="1" applyAlignment="1">
      <alignment horizontal="center" vertical="center"/>
    </xf>
    <xf numFmtId="14" fontId="13" fillId="3" borderId="25" xfId="1" applyNumberFormat="1" applyFont="1" applyFill="1" applyBorder="1" applyAlignment="1">
      <alignment horizontal="center" vertical="center"/>
    </xf>
    <xf numFmtId="1" fontId="13" fillId="3" borderId="24" xfId="1" applyNumberFormat="1" applyFont="1" applyFill="1" applyBorder="1" applyAlignment="1">
      <alignment horizontal="center" vertical="center"/>
    </xf>
    <xf numFmtId="3" fontId="14" fillId="2" borderId="27" xfId="0" applyNumberFormat="1" applyFont="1" applyFill="1" applyBorder="1" applyAlignment="1">
      <alignment horizontal="center"/>
    </xf>
    <xf numFmtId="3" fontId="14" fillId="2" borderId="28" xfId="0" applyNumberFormat="1" applyFont="1" applyFill="1" applyBorder="1" applyAlignment="1">
      <alignment horizontal="center"/>
    </xf>
    <xf numFmtId="164" fontId="14" fillId="2" borderId="28" xfId="0" applyNumberFormat="1" applyFont="1" applyFill="1" applyBorder="1" applyAlignment="1">
      <alignment horizontal="center"/>
    </xf>
    <xf numFmtId="164" fontId="14" fillId="2" borderId="28" xfId="1" applyNumberFormat="1" applyFont="1" applyFill="1" applyBorder="1" applyAlignment="1">
      <alignment horizontal="center"/>
    </xf>
    <xf numFmtId="20" fontId="14" fillId="2" borderId="28" xfId="0" applyNumberFormat="1" applyFont="1" applyFill="1" applyBorder="1" applyAlignment="1">
      <alignment horizontal="center"/>
    </xf>
    <xf numFmtId="0" fontId="14" fillId="2" borderId="29" xfId="0" applyFont="1" applyFill="1" applyBorder="1" applyAlignment="1">
      <alignment horizontal="center"/>
    </xf>
    <xf numFmtId="14" fontId="14" fillId="2" borderId="0" xfId="0" applyNumberFormat="1" applyFont="1" applyFill="1"/>
    <xf numFmtId="0" fontId="14" fillId="2" borderId="3" xfId="0" applyFont="1" applyFill="1" applyBorder="1"/>
    <xf numFmtId="3" fontId="14" fillId="2" borderId="30" xfId="0" applyNumberFormat="1" applyFont="1" applyFill="1" applyBorder="1" applyAlignment="1">
      <alignment horizontal="center"/>
    </xf>
    <xf numFmtId="14" fontId="14" fillId="2" borderId="28" xfId="0" applyNumberFormat="1" applyFont="1" applyFill="1" applyBorder="1" applyAlignment="1">
      <alignment horizontal="center"/>
    </xf>
    <xf numFmtId="3" fontId="14" fillId="2" borderId="31" xfId="0" applyNumberFormat="1"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applyAlignment="1">
      <alignment horizontal="center"/>
    </xf>
    <xf numFmtId="0" fontId="14" fillId="2" borderId="32" xfId="0" applyFont="1" applyFill="1" applyBorder="1" applyAlignment="1">
      <alignment horizontal="center"/>
    </xf>
    <xf numFmtId="1" fontId="14" fillId="2" borderId="33" xfId="0" applyNumberFormat="1" applyFont="1" applyFill="1" applyBorder="1" applyAlignment="1">
      <alignment horizontal="center"/>
    </xf>
    <xf numFmtId="0" fontId="14" fillId="2" borderId="33" xfId="0" applyFont="1" applyFill="1" applyBorder="1" applyAlignment="1">
      <alignment horizontal="center"/>
    </xf>
    <xf numFmtId="3" fontId="14" fillId="2" borderId="33" xfId="0" applyNumberFormat="1" applyFont="1" applyFill="1" applyBorder="1" applyAlignment="1">
      <alignment horizontal="center"/>
    </xf>
    <xf numFmtId="164" fontId="14" fillId="2" borderId="33" xfId="0" applyNumberFormat="1" applyFont="1" applyFill="1" applyBorder="1" applyAlignment="1">
      <alignment horizontal="center"/>
    </xf>
    <xf numFmtId="164" fontId="14" fillId="2" borderId="33" xfId="1" applyNumberFormat="1" applyFont="1" applyFill="1" applyBorder="1" applyAlignment="1">
      <alignment horizontal="center"/>
    </xf>
    <xf numFmtId="20" fontId="14" fillId="2" borderId="33" xfId="0" applyNumberFormat="1" applyFont="1" applyFill="1" applyBorder="1" applyAlignment="1">
      <alignment horizontal="center"/>
    </xf>
    <xf numFmtId="0" fontId="14" fillId="2" borderId="34" xfId="0" applyFont="1" applyFill="1" applyBorder="1" applyAlignment="1">
      <alignment horizontal="center"/>
    </xf>
    <xf numFmtId="0" fontId="14" fillId="2" borderId="35" xfId="0" applyFont="1" applyFill="1" applyBorder="1" applyAlignment="1">
      <alignment horizontal="center"/>
    </xf>
    <xf numFmtId="3" fontId="14" fillId="2" borderId="35" xfId="0" applyNumberFormat="1" applyFont="1" applyFill="1" applyBorder="1" applyAlignment="1">
      <alignment horizontal="center"/>
    </xf>
    <xf numFmtId="164" fontId="14" fillId="2" borderId="35" xfId="0" applyNumberFormat="1" applyFont="1" applyFill="1" applyBorder="1" applyAlignment="1">
      <alignment horizontal="center"/>
    </xf>
    <xf numFmtId="164" fontId="14" fillId="2" borderId="35" xfId="1" applyNumberFormat="1" applyFont="1" applyFill="1" applyBorder="1" applyAlignment="1">
      <alignment horizontal="center"/>
    </xf>
    <xf numFmtId="0" fontId="14" fillId="2" borderId="36" xfId="0" applyFont="1" applyFill="1" applyBorder="1" applyAlignment="1">
      <alignment horizontal="center"/>
    </xf>
    <xf numFmtId="0" fontId="15" fillId="2" borderId="33" xfId="0" applyFont="1" applyFill="1" applyBorder="1" applyAlignment="1">
      <alignment horizontal="center"/>
    </xf>
    <xf numFmtId="20" fontId="14" fillId="2" borderId="37" xfId="0" applyNumberFormat="1" applyFont="1" applyFill="1" applyBorder="1" applyAlignment="1">
      <alignment horizontal="center"/>
    </xf>
    <xf numFmtId="20" fontId="14" fillId="2" borderId="38" xfId="0" applyNumberFormat="1" applyFont="1" applyFill="1" applyBorder="1" applyAlignment="1">
      <alignment horizontal="center"/>
    </xf>
    <xf numFmtId="0" fontId="0" fillId="0" borderId="21" xfId="0" applyBorder="1"/>
    <xf numFmtId="0" fontId="0" fillId="0" borderId="3" xfId="0" applyBorder="1"/>
    <xf numFmtId="0" fontId="14" fillId="2" borderId="40" xfId="0" applyFont="1" applyFill="1" applyBorder="1" applyAlignment="1">
      <alignment horizontal="center"/>
    </xf>
    <xf numFmtId="0" fontId="14" fillId="2" borderId="41" xfId="0" applyFont="1" applyFill="1" applyBorder="1" applyAlignment="1">
      <alignment horizontal="center"/>
    </xf>
    <xf numFmtId="3" fontId="14" fillId="2" borderId="41" xfId="0" applyNumberFormat="1" applyFont="1" applyFill="1" applyBorder="1" applyAlignment="1">
      <alignment horizontal="center"/>
    </xf>
    <xf numFmtId="164" fontId="14" fillId="2" borderId="37" xfId="0" applyNumberFormat="1" applyFont="1" applyFill="1" applyBorder="1" applyAlignment="1">
      <alignment horizontal="center"/>
    </xf>
    <xf numFmtId="164" fontId="14" fillId="2" borderId="41" xfId="0" applyNumberFormat="1" applyFont="1" applyFill="1" applyBorder="1" applyAlignment="1">
      <alignment horizontal="center"/>
    </xf>
    <xf numFmtId="164" fontId="14" fillId="2" borderId="41" xfId="1" applyNumberFormat="1" applyFont="1" applyFill="1" applyBorder="1" applyAlignment="1">
      <alignment horizontal="center"/>
    </xf>
    <xf numFmtId="3" fontId="14" fillId="2" borderId="37" xfId="0" applyNumberFormat="1" applyFont="1" applyFill="1" applyBorder="1" applyAlignment="1">
      <alignment horizontal="center"/>
    </xf>
    <xf numFmtId="14" fontId="14" fillId="2" borderId="39" xfId="0" applyNumberFormat="1" applyFont="1" applyFill="1" applyBorder="1" applyAlignment="1">
      <alignment horizontal="center"/>
    </xf>
    <xf numFmtId="3" fontId="14" fillId="2" borderId="38" xfId="0" applyNumberFormat="1" applyFont="1" applyFill="1" applyBorder="1" applyAlignment="1">
      <alignment horizontal="center"/>
    </xf>
    <xf numFmtId="0" fontId="18" fillId="0" borderId="0" xfId="0" applyFont="1"/>
    <xf numFmtId="0" fontId="18" fillId="0" borderId="25" xfId="0" applyFont="1" applyBorder="1" applyAlignment="1">
      <alignment horizontal="left"/>
    </xf>
    <xf numFmtId="0" fontId="0" fillId="0" borderId="25" xfId="0" applyBorder="1" applyAlignment="1">
      <alignment horizontal="center"/>
    </xf>
    <xf numFmtId="0" fontId="0" fillId="0" borderId="0" xfId="0" applyAlignment="1">
      <alignment horizontal="center"/>
    </xf>
    <xf numFmtId="0" fontId="18" fillId="0" borderId="3" xfId="0" applyFont="1" applyBorder="1"/>
    <xf numFmtId="0" fontId="18" fillId="6" borderId="42" xfId="0" applyFont="1" applyFill="1" applyBorder="1"/>
    <xf numFmtId="0" fontId="18" fillId="6" borderId="24" xfId="0" applyFont="1" applyFill="1" applyBorder="1" applyAlignment="1">
      <alignment horizontal="left"/>
    </xf>
    <xf numFmtId="0" fontId="19" fillId="3" borderId="42" xfId="0" applyFont="1" applyFill="1" applyBorder="1" applyAlignment="1">
      <alignment horizontal="center"/>
    </xf>
    <xf numFmtId="0" fontId="19" fillId="7" borderId="42" xfId="0" applyFont="1" applyFill="1" applyBorder="1" applyAlignment="1">
      <alignment horizontal="center"/>
    </xf>
    <xf numFmtId="0" fontId="19" fillId="8" borderId="42" xfId="0" applyFont="1" applyFill="1" applyBorder="1" applyAlignment="1">
      <alignment horizontal="center"/>
    </xf>
    <xf numFmtId="0" fontId="19" fillId="9" borderId="2" xfId="0" applyFont="1" applyFill="1" applyBorder="1" applyAlignment="1">
      <alignment horizontal="center"/>
    </xf>
    <xf numFmtId="14" fontId="18" fillId="6" borderId="9" xfId="0" applyNumberFormat="1" applyFont="1" applyFill="1" applyBorder="1"/>
    <xf numFmtId="14" fontId="18" fillId="6" borderId="22" xfId="0" applyNumberFormat="1" applyFont="1" applyFill="1" applyBorder="1" applyAlignment="1">
      <alignment horizontal="left"/>
    </xf>
    <xf numFmtId="0" fontId="0" fillId="3" borderId="43" xfId="0" applyFill="1" applyBorder="1" applyAlignment="1">
      <alignment horizontal="center"/>
    </xf>
    <xf numFmtId="0" fontId="0" fillId="7" borderId="44" xfId="0" applyFill="1" applyBorder="1" applyAlignment="1">
      <alignment horizontal="center"/>
    </xf>
    <xf numFmtId="0" fontId="0" fillId="8" borderId="44" xfId="0" applyFill="1" applyBorder="1" applyAlignment="1">
      <alignment horizontal="center"/>
    </xf>
    <xf numFmtId="0" fontId="0" fillId="9" borderId="43" xfId="0" applyFill="1" applyBorder="1" applyAlignment="1">
      <alignment horizontal="center"/>
    </xf>
    <xf numFmtId="14" fontId="18" fillId="6" borderId="3" xfId="0" applyNumberFormat="1" applyFont="1" applyFill="1" applyBorder="1" applyAlignment="1">
      <alignment horizontal="left"/>
    </xf>
    <xf numFmtId="0" fontId="20" fillId="10" borderId="45" xfId="0" applyFont="1" applyFill="1" applyBorder="1" applyAlignment="1">
      <alignment horizontal="center"/>
    </xf>
    <xf numFmtId="0" fontId="21" fillId="7" borderId="46" xfId="0" applyFont="1" applyFill="1" applyBorder="1" applyAlignment="1">
      <alignment horizontal="center"/>
    </xf>
    <xf numFmtId="0" fontId="20" fillId="10" borderId="46" xfId="0" applyFont="1" applyFill="1" applyBorder="1" applyAlignment="1">
      <alignment horizontal="center"/>
    </xf>
    <xf numFmtId="0" fontId="20" fillId="8" borderId="46" xfId="0" applyFont="1" applyFill="1" applyBorder="1" applyAlignment="1">
      <alignment horizontal="center"/>
    </xf>
    <xf numFmtId="0" fontId="21" fillId="9" borderId="45" xfId="0" applyFont="1" applyFill="1" applyBorder="1" applyAlignment="1">
      <alignment horizontal="center"/>
    </xf>
    <xf numFmtId="0" fontId="21" fillId="3" borderId="45" xfId="0" applyFont="1" applyFill="1" applyBorder="1" applyAlignment="1">
      <alignment horizontal="center"/>
    </xf>
    <xf numFmtId="0" fontId="21" fillId="8" borderId="46" xfId="0" applyFont="1" applyFill="1" applyBorder="1" applyAlignment="1">
      <alignment horizontal="center"/>
    </xf>
    <xf numFmtId="0" fontId="0" fillId="3" borderId="45" xfId="0" applyFill="1" applyBorder="1" applyAlignment="1">
      <alignment horizontal="center"/>
    </xf>
    <xf numFmtId="0" fontId="0" fillId="7" borderId="46" xfId="0" applyFill="1" applyBorder="1" applyAlignment="1">
      <alignment horizontal="center"/>
    </xf>
    <xf numFmtId="0" fontId="0" fillId="8" borderId="46" xfId="0" applyFill="1" applyBorder="1" applyAlignment="1">
      <alignment horizontal="center"/>
    </xf>
    <xf numFmtId="0" fontId="0" fillId="9" borderId="45" xfId="0" applyFill="1" applyBorder="1" applyAlignment="1">
      <alignment horizontal="center"/>
    </xf>
    <xf numFmtId="14" fontId="18" fillId="6" borderId="9" xfId="0" applyNumberFormat="1" applyFont="1" applyFill="1" applyBorder="1" applyAlignment="1">
      <alignment horizontal="left"/>
    </xf>
    <xf numFmtId="14" fontId="18" fillId="6" borderId="47" xfId="0" applyNumberFormat="1" applyFont="1" applyFill="1" applyBorder="1"/>
    <xf numFmtId="14" fontId="18" fillId="6" borderId="47" xfId="0" applyNumberFormat="1" applyFont="1" applyFill="1" applyBorder="1" applyAlignment="1">
      <alignment horizontal="left"/>
    </xf>
    <xf numFmtId="0" fontId="0" fillId="3" borderId="48" xfId="0" applyFill="1" applyBorder="1" applyAlignment="1">
      <alignment horizontal="center"/>
    </xf>
    <xf numFmtId="0" fontId="0" fillId="7" borderId="48" xfId="0" applyFill="1" applyBorder="1" applyAlignment="1">
      <alignment horizontal="center"/>
    </xf>
    <xf numFmtId="0" fontId="0" fillId="8" borderId="48" xfId="0" applyFill="1" applyBorder="1" applyAlignment="1">
      <alignment horizontal="center"/>
    </xf>
    <xf numFmtId="0" fontId="0" fillId="9" borderId="49" xfId="0" applyFill="1" applyBorder="1" applyAlignment="1">
      <alignment horizontal="center"/>
    </xf>
    <xf numFmtId="0" fontId="18" fillId="6" borderId="0" xfId="0" applyFont="1" applyFill="1" applyAlignment="1">
      <alignment horizontal="left"/>
    </xf>
    <xf numFmtId="0" fontId="0" fillId="3" borderId="50" xfId="0" applyFill="1" applyBorder="1" applyAlignment="1">
      <alignment horizontal="center"/>
    </xf>
    <xf numFmtId="0" fontId="0" fillId="7" borderId="50" xfId="0" applyFill="1" applyBorder="1" applyAlignment="1">
      <alignment horizontal="center"/>
    </xf>
    <xf numFmtId="0" fontId="0" fillId="8" borderId="50" xfId="0" applyFill="1" applyBorder="1" applyAlignment="1">
      <alignment horizontal="center"/>
    </xf>
    <xf numFmtId="0" fontId="0" fillId="9" borderId="50" xfId="0" applyFill="1" applyBorder="1" applyAlignment="1">
      <alignment horizontal="center"/>
    </xf>
    <xf numFmtId="0" fontId="0" fillId="3" borderId="51" xfId="0" applyFill="1" applyBorder="1" applyAlignment="1">
      <alignment horizontal="center"/>
    </xf>
    <xf numFmtId="0" fontId="0" fillId="7" borderId="51" xfId="0" applyFill="1" applyBorder="1" applyAlignment="1">
      <alignment horizontal="center"/>
    </xf>
    <xf numFmtId="0" fontId="0" fillId="8" borderId="51" xfId="0" applyFill="1" applyBorder="1" applyAlignment="1">
      <alignment horizontal="center"/>
    </xf>
    <xf numFmtId="0" fontId="0" fillId="9" borderId="51" xfId="0" applyFill="1" applyBorder="1" applyAlignment="1">
      <alignment horizontal="center"/>
    </xf>
    <xf numFmtId="0" fontId="19" fillId="3" borderId="52" xfId="0" applyFont="1" applyFill="1" applyBorder="1" applyAlignment="1">
      <alignment horizontal="center"/>
    </xf>
    <xf numFmtId="0" fontId="19" fillId="3" borderId="1" xfId="0" applyFont="1" applyFill="1" applyBorder="1" applyAlignment="1">
      <alignment horizontal="center"/>
    </xf>
    <xf numFmtId="0" fontId="19" fillId="3" borderId="1" xfId="0" applyFont="1" applyFill="1" applyBorder="1" applyAlignment="1">
      <alignment horizontal="center" wrapText="1"/>
    </xf>
    <xf numFmtId="0" fontId="19" fillId="3" borderId="2" xfId="0" applyFont="1" applyFill="1" applyBorder="1" applyAlignment="1">
      <alignment horizontal="center"/>
    </xf>
    <xf numFmtId="14" fontId="23" fillId="6" borderId="53" xfId="0" applyNumberFormat="1" applyFont="1" applyFill="1" applyBorder="1" applyAlignment="1">
      <alignment horizontal="center" wrapText="1"/>
    </xf>
    <xf numFmtId="20" fontId="23" fillId="6" borderId="54" xfId="0" applyNumberFormat="1" applyFont="1" applyFill="1" applyBorder="1" applyAlignment="1">
      <alignment horizontal="center" wrapText="1"/>
    </xf>
    <xf numFmtId="0" fontId="23" fillId="6" borderId="54" xfId="0" applyFont="1" applyFill="1" applyBorder="1" applyAlignment="1">
      <alignment horizontal="center" wrapText="1"/>
    </xf>
    <xf numFmtId="0" fontId="23" fillId="6" borderId="55" xfId="0" applyFont="1" applyFill="1" applyBorder="1" applyAlignment="1">
      <alignment horizontal="center" wrapText="1"/>
    </xf>
    <xf numFmtId="0" fontId="0" fillId="0" borderId="0" xfId="0" applyAlignment="1">
      <alignment wrapText="1"/>
    </xf>
    <xf numFmtId="14" fontId="23" fillId="6" borderId="56" xfId="0" applyNumberFormat="1" applyFont="1" applyFill="1" applyBorder="1" applyAlignment="1">
      <alignment wrapText="1"/>
    </xf>
    <xf numFmtId="20" fontId="23" fillId="6" borderId="57" xfId="0" applyNumberFormat="1" applyFont="1" applyFill="1" applyBorder="1" applyAlignment="1">
      <alignment wrapText="1"/>
    </xf>
    <xf numFmtId="0" fontId="23" fillId="6" borderId="57" xfId="0" applyFont="1" applyFill="1" applyBorder="1" applyAlignment="1">
      <alignment wrapText="1"/>
    </xf>
    <xf numFmtId="0" fontId="23" fillId="6" borderId="57" xfId="2" applyFont="1" applyFill="1" applyBorder="1" applyAlignment="1">
      <alignment wrapText="1"/>
    </xf>
    <xf numFmtId="0" fontId="23" fillId="6" borderId="58" xfId="0" applyFont="1" applyFill="1" applyBorder="1" applyAlignment="1">
      <alignment wrapText="1"/>
    </xf>
    <xf numFmtId="0" fontId="23" fillId="0" borderId="0" xfId="0" applyFont="1" applyAlignment="1">
      <alignment wrapText="1"/>
    </xf>
    <xf numFmtId="0" fontId="21" fillId="0" borderId="0" xfId="0" applyFont="1" applyAlignment="1">
      <alignment wrapText="1"/>
    </xf>
    <xf numFmtId="0" fontId="21" fillId="0" borderId="0" xfId="2" applyFont="1" applyAlignment="1">
      <alignment wrapText="1"/>
    </xf>
  </cellXfs>
  <cellStyles count="3">
    <cellStyle name="Link" xfId="2" builtinId="8"/>
    <cellStyle name="Prozent" xfId="1" builtinId="5"/>
    <cellStyle name="Standard" xfId="0" builtinId="0"/>
  </cellStyles>
  <dxfs count="1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www.instagram.com/stefansagmeister/?hl=de"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0377-6BAC-0345-A2D5-0CD4F02193FA}">
  <dimension ref="A1:P18"/>
  <sheetViews>
    <sheetView workbookViewId="0">
      <selection activeCell="J20" sqref="J20"/>
    </sheetView>
  </sheetViews>
  <sheetFormatPr baseColWidth="10" defaultRowHeight="16"/>
  <cols>
    <col min="1" max="1" width="41.1640625" bestFit="1" customWidth="1"/>
    <col min="2" max="2" width="15.33203125" bestFit="1" customWidth="1"/>
    <col min="3" max="3" width="19.33203125" bestFit="1" customWidth="1"/>
    <col min="4" max="4" width="18.83203125" bestFit="1" customWidth="1"/>
    <col min="5" max="5" width="12.5" bestFit="1" customWidth="1"/>
    <col min="6" max="6" width="14.6640625" bestFit="1" customWidth="1"/>
    <col min="7" max="7" width="14.5" bestFit="1" customWidth="1"/>
    <col min="8" max="8" width="12.5" bestFit="1" customWidth="1"/>
    <col min="9" max="9" width="14.5" bestFit="1" customWidth="1"/>
    <col min="10" max="11" width="12.5" bestFit="1" customWidth="1"/>
    <col min="12" max="12" width="13.1640625" bestFit="1" customWidth="1"/>
    <col min="13" max="13" width="20" bestFit="1" customWidth="1"/>
    <col min="14" max="14" width="15.33203125" bestFit="1" customWidth="1"/>
    <col min="15" max="15" width="19.33203125" bestFit="1" customWidth="1"/>
    <col min="16" max="16" width="18.83203125" bestFit="1" customWidth="1"/>
  </cols>
  <sheetData>
    <row r="1" spans="1:16" ht="33" thickTop="1" thickBot="1">
      <c r="A1" s="1"/>
      <c r="B1" s="2" t="s">
        <v>0</v>
      </c>
      <c r="C1" s="2" t="s">
        <v>1</v>
      </c>
      <c r="D1" s="2" t="s">
        <v>2</v>
      </c>
      <c r="E1" s="2" t="s">
        <v>3</v>
      </c>
      <c r="F1" s="2" t="s">
        <v>4</v>
      </c>
      <c r="G1" s="3" t="s">
        <v>5</v>
      </c>
      <c r="H1" s="3" t="s">
        <v>6</v>
      </c>
      <c r="I1" s="4" t="s">
        <v>7</v>
      </c>
      <c r="J1" s="4" t="s">
        <v>8</v>
      </c>
      <c r="K1" s="4" t="s">
        <v>9</v>
      </c>
      <c r="L1" s="4" t="s">
        <v>10</v>
      </c>
      <c r="M1" s="4" t="s">
        <v>11</v>
      </c>
      <c r="N1" s="4" t="s">
        <v>0</v>
      </c>
      <c r="O1" s="4" t="s">
        <v>1</v>
      </c>
      <c r="P1" s="4" t="s">
        <v>2</v>
      </c>
    </row>
    <row r="2" spans="1:16" ht="32" thickTop="1">
      <c r="A2" s="5" t="s">
        <v>12</v>
      </c>
      <c r="B2" s="6">
        <v>1292</v>
      </c>
      <c r="C2" s="7">
        <v>1382</v>
      </c>
      <c r="D2" s="8">
        <v>1510</v>
      </c>
      <c r="E2" s="8">
        <v>1728</v>
      </c>
      <c r="F2" s="9">
        <v>1874</v>
      </c>
      <c r="G2" s="10">
        <v>2132</v>
      </c>
      <c r="H2" s="10">
        <v>2200</v>
      </c>
      <c r="I2" s="11">
        <v>2300</v>
      </c>
      <c r="J2" s="11">
        <v>2400</v>
      </c>
      <c r="K2" s="11">
        <v>2600</v>
      </c>
      <c r="L2" s="11">
        <v>2640</v>
      </c>
      <c r="M2" s="11">
        <v>2700</v>
      </c>
      <c r="N2" s="11">
        <v>2800</v>
      </c>
      <c r="O2" s="11">
        <v>2900</v>
      </c>
      <c r="P2" s="11">
        <v>3000</v>
      </c>
    </row>
    <row r="3" spans="1:16" ht="31">
      <c r="A3" s="12"/>
      <c r="B3" s="13"/>
      <c r="C3" s="13">
        <f>(C2-B2)/B2</f>
        <v>6.9659442724458204E-2</v>
      </c>
      <c r="D3" s="13">
        <f t="shared" ref="D3:G3" si="0">(D2-C2)/C2</f>
        <v>9.2619392185238777E-2</v>
      </c>
      <c r="E3" s="13">
        <f t="shared" si="0"/>
        <v>0.14437086092715232</v>
      </c>
      <c r="F3" s="13">
        <f t="shared" si="0"/>
        <v>8.4490740740740741E-2</v>
      </c>
      <c r="G3" s="14">
        <f t="shared" si="0"/>
        <v>0.13767342582710779</v>
      </c>
      <c r="H3" s="14">
        <f>(H2-G2)/G2</f>
        <v>3.1894934333958722E-2</v>
      </c>
      <c r="I3" s="14">
        <f>(I2-H2)/H2</f>
        <v>4.5454545454545456E-2</v>
      </c>
      <c r="J3" s="14">
        <f>(J2-I2)/I2</f>
        <v>4.3478260869565216E-2</v>
      </c>
      <c r="K3" s="14">
        <f t="shared" ref="K3:P3" si="1">(K2-J2)/J2</f>
        <v>8.3333333333333329E-2</v>
      </c>
      <c r="L3" s="14">
        <f t="shared" si="1"/>
        <v>1.5384615384615385E-2</v>
      </c>
      <c r="M3" s="14">
        <f t="shared" si="1"/>
        <v>2.2727272727272728E-2</v>
      </c>
      <c r="N3" s="14">
        <f t="shared" si="1"/>
        <v>3.7037037037037035E-2</v>
      </c>
      <c r="O3" s="14">
        <f t="shared" si="1"/>
        <v>3.5714285714285712E-2</v>
      </c>
      <c r="P3" s="14">
        <f t="shared" si="1"/>
        <v>3.4482758620689655E-2</v>
      </c>
    </row>
    <row r="4" spans="1:16" ht="31">
      <c r="A4" s="15" t="s">
        <v>13</v>
      </c>
      <c r="B4" s="16">
        <v>12596</v>
      </c>
      <c r="C4" s="16">
        <v>53800</v>
      </c>
      <c r="D4" s="16">
        <v>65500</v>
      </c>
      <c r="E4" s="17">
        <v>80487</v>
      </c>
      <c r="F4" s="18">
        <v>65500</v>
      </c>
      <c r="G4" s="10">
        <v>122216</v>
      </c>
      <c r="H4" s="10">
        <v>64700</v>
      </c>
      <c r="I4" s="19">
        <v>117698</v>
      </c>
      <c r="J4" s="19">
        <v>52000</v>
      </c>
      <c r="K4" s="19">
        <v>74400</v>
      </c>
      <c r="L4" s="19">
        <v>34000</v>
      </c>
      <c r="M4" s="19">
        <v>90700</v>
      </c>
      <c r="N4" s="20">
        <v>362000</v>
      </c>
      <c r="O4" s="19">
        <v>71000</v>
      </c>
      <c r="P4" s="19">
        <v>51000</v>
      </c>
    </row>
    <row r="5" spans="1:16" ht="31">
      <c r="A5" s="11">
        <f>MEDIAN(B4:N4)</f>
        <v>65500</v>
      </c>
      <c r="B5" s="21"/>
      <c r="C5" s="21">
        <f>(C4-B4)/B4</f>
        <v>3.2711972054620513</v>
      </c>
      <c r="D5" s="21">
        <f t="shared" ref="D5:M5" si="2">(D4-C4)/C4</f>
        <v>0.21747211895910781</v>
      </c>
      <c r="E5" s="21">
        <f t="shared" si="2"/>
        <v>0.22880916030534351</v>
      </c>
      <c r="F5" s="21">
        <f t="shared" si="2"/>
        <v>-0.18620398325195373</v>
      </c>
      <c r="G5" s="22">
        <f t="shared" si="2"/>
        <v>0.86589312977099242</v>
      </c>
      <c r="H5" s="22">
        <f t="shared" si="2"/>
        <v>-0.47060941284283564</v>
      </c>
      <c r="I5" s="22">
        <f t="shared" si="2"/>
        <v>0.81913446676970636</v>
      </c>
      <c r="J5" s="22">
        <f t="shared" si="2"/>
        <v>-0.55819130316572929</v>
      </c>
      <c r="K5" s="22">
        <f t="shared" si="2"/>
        <v>0.43076923076923079</v>
      </c>
      <c r="L5" s="22">
        <f t="shared" si="2"/>
        <v>-0.543010752688172</v>
      </c>
      <c r="M5" s="22">
        <f t="shared" si="2"/>
        <v>1.6676470588235295</v>
      </c>
      <c r="N5" s="22">
        <f>(N6-M4)/M4</f>
        <v>1.5027563395810364</v>
      </c>
      <c r="O5" s="22">
        <f>(O4-N6)/N6</f>
        <v>-0.68722466960352424</v>
      </c>
      <c r="P5" s="22">
        <f t="shared" ref="P5" si="3">(P4-O4)/O4</f>
        <v>-0.28169014084507044</v>
      </c>
    </row>
    <row r="6" spans="1:16" ht="31">
      <c r="A6" s="15" t="s">
        <v>14</v>
      </c>
      <c r="B6" s="16">
        <v>2700</v>
      </c>
      <c r="C6" s="16">
        <v>15000</v>
      </c>
      <c r="D6" s="16">
        <v>31000</v>
      </c>
      <c r="E6" s="17">
        <v>32034</v>
      </c>
      <c r="F6" s="18">
        <v>19572</v>
      </c>
      <c r="G6" s="10">
        <v>42300</v>
      </c>
      <c r="H6" s="10">
        <v>20444</v>
      </c>
      <c r="I6" s="19">
        <v>40900</v>
      </c>
      <c r="J6" s="19">
        <v>26500</v>
      </c>
      <c r="K6" s="19">
        <v>21435</v>
      </c>
      <c r="L6" s="19">
        <v>8100</v>
      </c>
      <c r="M6" s="19">
        <v>32950</v>
      </c>
      <c r="N6" s="19">
        <v>227000</v>
      </c>
      <c r="O6" s="19">
        <v>34400</v>
      </c>
      <c r="P6" s="19">
        <v>28000</v>
      </c>
    </row>
    <row r="7" spans="1:16" ht="31">
      <c r="A7" s="11">
        <f>MEDIAN(B6:M6)</f>
        <v>23967.5</v>
      </c>
      <c r="B7" s="21"/>
      <c r="C7" s="21">
        <f>(C6-B6)/B6</f>
        <v>4.5555555555555554</v>
      </c>
      <c r="D7" s="21">
        <f t="shared" ref="D7:M7" si="4">(D6-C6)/C6</f>
        <v>1.0666666666666667</v>
      </c>
      <c r="E7" s="21">
        <f t="shared" si="4"/>
        <v>3.3354838709677419E-2</v>
      </c>
      <c r="F7" s="21">
        <f t="shared" si="4"/>
        <v>-0.38902416182805771</v>
      </c>
      <c r="G7" s="22">
        <f t="shared" si="4"/>
        <v>1.161250766400981</v>
      </c>
      <c r="H7" s="22">
        <f t="shared" si="4"/>
        <v>-0.51669030732860521</v>
      </c>
      <c r="I7" s="22">
        <f t="shared" si="4"/>
        <v>1.0005869692819409</v>
      </c>
      <c r="J7" s="22">
        <f t="shared" si="4"/>
        <v>-0.35207823960880197</v>
      </c>
      <c r="K7" s="22">
        <f t="shared" si="4"/>
        <v>-0.19113207547169811</v>
      </c>
      <c r="L7" s="22">
        <f t="shared" si="4"/>
        <v>-0.62211336599020295</v>
      </c>
      <c r="M7" s="22">
        <f t="shared" si="4"/>
        <v>3.0679012345679011</v>
      </c>
      <c r="N7" s="22">
        <f>(N6-M6)/M6</f>
        <v>5.8892261001517454</v>
      </c>
      <c r="O7" s="22">
        <f>(O6-N6)/N6</f>
        <v>-0.84845814977973566</v>
      </c>
      <c r="P7" s="22">
        <f t="shared" ref="P7" si="5">(P6-O6)/O6</f>
        <v>-0.18604651162790697</v>
      </c>
    </row>
    <row r="8" spans="1:16" ht="31">
      <c r="A8" s="15" t="s">
        <v>15</v>
      </c>
      <c r="B8" s="16">
        <v>525</v>
      </c>
      <c r="C8" s="16">
        <v>1779</v>
      </c>
      <c r="D8" s="16">
        <v>1750</v>
      </c>
      <c r="E8" s="17">
        <v>3061</v>
      </c>
      <c r="F8" s="18">
        <v>2033</v>
      </c>
      <c r="G8" s="10">
        <v>3018</v>
      </c>
      <c r="H8" s="10">
        <v>1946</v>
      </c>
      <c r="I8" s="19">
        <v>3300</v>
      </c>
      <c r="J8" s="19">
        <v>1160</v>
      </c>
      <c r="K8" s="19">
        <v>2600</v>
      </c>
      <c r="L8" s="19">
        <v>1300</v>
      </c>
      <c r="M8" s="19">
        <v>1955</v>
      </c>
      <c r="N8" s="19">
        <v>3600</v>
      </c>
      <c r="O8" s="19">
        <v>2000</v>
      </c>
      <c r="P8" s="19">
        <v>1200</v>
      </c>
    </row>
    <row r="9" spans="1:16" ht="31">
      <c r="A9" s="11">
        <f>MEDIAN(B8:M8)</f>
        <v>1950.5</v>
      </c>
      <c r="B9" s="21"/>
      <c r="C9" s="21">
        <f>(C8-B8)/B8</f>
        <v>2.3885714285714288</v>
      </c>
      <c r="D9" s="21">
        <f t="shared" ref="D9:P9" si="6">(D8-C8)/C8</f>
        <v>-1.6301292861157952E-2</v>
      </c>
      <c r="E9" s="21">
        <f t="shared" si="6"/>
        <v>0.74914285714285711</v>
      </c>
      <c r="F9" s="21">
        <f t="shared" si="6"/>
        <v>-0.33583796145050637</v>
      </c>
      <c r="G9" s="22">
        <f t="shared" si="6"/>
        <v>0.48450565666502704</v>
      </c>
      <c r="H9" s="22">
        <f t="shared" si="6"/>
        <v>-0.35520212060967526</v>
      </c>
      <c r="I9" s="22">
        <f t="shared" si="6"/>
        <v>0.69578622816032887</v>
      </c>
      <c r="J9" s="22">
        <f t="shared" si="6"/>
        <v>-0.64848484848484844</v>
      </c>
      <c r="K9" s="22">
        <f t="shared" si="6"/>
        <v>1.2413793103448276</v>
      </c>
      <c r="L9" s="22">
        <f t="shared" si="6"/>
        <v>-0.5</v>
      </c>
      <c r="M9" s="22">
        <f t="shared" si="6"/>
        <v>0.50384615384615383</v>
      </c>
      <c r="N9" s="22">
        <f t="shared" si="6"/>
        <v>0.84143222506393867</v>
      </c>
      <c r="O9" s="22">
        <f t="shared" si="6"/>
        <v>-0.44444444444444442</v>
      </c>
      <c r="P9" s="22">
        <f t="shared" si="6"/>
        <v>-0.4</v>
      </c>
    </row>
    <row r="10" spans="1:16" ht="31">
      <c r="A10" s="15" t="s">
        <v>16</v>
      </c>
      <c r="B10" s="16">
        <v>47</v>
      </c>
      <c r="C10" s="16">
        <v>181</v>
      </c>
      <c r="D10" s="16">
        <v>175</v>
      </c>
      <c r="E10" s="17">
        <v>155</v>
      </c>
      <c r="F10" s="18">
        <v>63</v>
      </c>
      <c r="G10" s="10">
        <v>89</v>
      </c>
      <c r="H10" s="10">
        <v>89</v>
      </c>
      <c r="I10" s="19">
        <v>118</v>
      </c>
      <c r="J10" s="19">
        <v>38</v>
      </c>
      <c r="K10" s="19">
        <v>74</v>
      </c>
      <c r="L10" s="19">
        <v>29</v>
      </c>
      <c r="M10" s="19">
        <v>87</v>
      </c>
      <c r="N10" s="19">
        <v>323</v>
      </c>
      <c r="O10" s="19">
        <v>88</v>
      </c>
      <c r="P10" s="19">
        <v>41</v>
      </c>
    </row>
    <row r="11" spans="1:16" ht="31">
      <c r="A11" s="11">
        <f>MEDIAN(B10:M10)</f>
        <v>88</v>
      </c>
      <c r="B11" s="21"/>
      <c r="C11" s="21">
        <f>(C10-B10)/B10</f>
        <v>2.8510638297872339</v>
      </c>
      <c r="D11" s="21">
        <f t="shared" ref="D11:P11" si="7">(D10-C10)/C10</f>
        <v>-3.3149171270718231E-2</v>
      </c>
      <c r="E11" s="21">
        <f t="shared" si="7"/>
        <v>-0.11428571428571428</v>
      </c>
      <c r="F11" s="21">
        <f t="shared" si="7"/>
        <v>-0.59354838709677415</v>
      </c>
      <c r="G11" s="22">
        <f t="shared" si="7"/>
        <v>0.41269841269841268</v>
      </c>
      <c r="H11" s="22">
        <f t="shared" si="7"/>
        <v>0</v>
      </c>
      <c r="I11" s="22">
        <f t="shared" si="7"/>
        <v>0.3258426966292135</v>
      </c>
      <c r="J11" s="22">
        <f t="shared" si="7"/>
        <v>-0.67796610169491522</v>
      </c>
      <c r="K11" s="22">
        <f t="shared" si="7"/>
        <v>0.94736842105263153</v>
      </c>
      <c r="L11" s="22">
        <f t="shared" si="7"/>
        <v>-0.60810810810810811</v>
      </c>
      <c r="M11" s="22">
        <f t="shared" si="7"/>
        <v>2</v>
      </c>
      <c r="N11" s="22">
        <f t="shared" si="7"/>
        <v>2.7126436781609193</v>
      </c>
      <c r="O11" s="22">
        <f t="shared" si="7"/>
        <v>-0.72755417956656343</v>
      </c>
      <c r="P11" s="22">
        <f t="shared" si="7"/>
        <v>-0.53409090909090906</v>
      </c>
    </row>
    <row r="12" spans="1:16" ht="31">
      <c r="A12" s="15" t="s">
        <v>17</v>
      </c>
      <c r="B12" s="16">
        <v>94</v>
      </c>
      <c r="C12" s="16">
        <v>435</v>
      </c>
      <c r="D12" s="16">
        <v>516</v>
      </c>
      <c r="E12" s="17">
        <v>720</v>
      </c>
      <c r="F12" s="18">
        <v>1031</v>
      </c>
      <c r="G12" s="10">
        <v>963</v>
      </c>
      <c r="H12" s="10">
        <v>800</v>
      </c>
      <c r="I12" s="19">
        <v>1567</v>
      </c>
      <c r="J12" s="19">
        <v>1121</v>
      </c>
      <c r="K12" s="19">
        <v>760</v>
      </c>
      <c r="L12" s="19">
        <v>189</v>
      </c>
      <c r="M12" s="19">
        <v>980</v>
      </c>
      <c r="N12" s="19">
        <v>14600</v>
      </c>
      <c r="O12" s="19">
        <v>3200</v>
      </c>
      <c r="P12" s="19">
        <v>1400</v>
      </c>
    </row>
    <row r="13" spans="1:16" ht="31">
      <c r="A13" s="11">
        <f>MEDIAN(B12:M12)</f>
        <v>780</v>
      </c>
      <c r="B13" s="21"/>
      <c r="C13" s="21">
        <f>(C12-B12)/B12</f>
        <v>3.6276595744680851</v>
      </c>
      <c r="D13" s="21">
        <f t="shared" ref="D13:P13" si="8">(D12-C12)/C12</f>
        <v>0.18620689655172415</v>
      </c>
      <c r="E13" s="21">
        <f t="shared" si="8"/>
        <v>0.39534883720930231</v>
      </c>
      <c r="F13" s="21">
        <f t="shared" si="8"/>
        <v>0.43194444444444446</v>
      </c>
      <c r="G13" s="22">
        <f t="shared" si="8"/>
        <v>-6.5955383123181374E-2</v>
      </c>
      <c r="H13" s="22">
        <f t="shared" si="8"/>
        <v>-0.16926272066458983</v>
      </c>
      <c r="I13" s="22">
        <f t="shared" si="8"/>
        <v>0.95874999999999999</v>
      </c>
      <c r="J13" s="22">
        <f t="shared" si="8"/>
        <v>-0.28462029355456286</v>
      </c>
      <c r="K13" s="22">
        <f t="shared" si="8"/>
        <v>-0.32203389830508472</v>
      </c>
      <c r="L13" s="22">
        <f t="shared" si="8"/>
        <v>-0.75131578947368416</v>
      </c>
      <c r="M13" s="22">
        <f t="shared" si="8"/>
        <v>4.1851851851851851</v>
      </c>
      <c r="N13" s="22">
        <f t="shared" si="8"/>
        <v>13.897959183673469</v>
      </c>
      <c r="O13" s="22">
        <f t="shared" si="8"/>
        <v>-0.78082191780821919</v>
      </c>
      <c r="P13" s="22">
        <f t="shared" si="8"/>
        <v>-0.5625</v>
      </c>
    </row>
    <row r="14" spans="1:16" ht="31">
      <c r="A14" s="15" t="s">
        <v>18</v>
      </c>
      <c r="B14" s="21"/>
      <c r="C14" s="21"/>
      <c r="D14" s="16"/>
      <c r="E14" s="17">
        <v>1828</v>
      </c>
      <c r="F14" s="18">
        <v>1713</v>
      </c>
      <c r="G14" s="10">
        <v>1804</v>
      </c>
      <c r="H14" s="10">
        <v>1200</v>
      </c>
      <c r="I14" s="19">
        <v>2425</v>
      </c>
      <c r="J14" s="19">
        <v>1318</v>
      </c>
      <c r="K14" s="19">
        <v>1280</v>
      </c>
      <c r="L14" s="19">
        <v>290</v>
      </c>
      <c r="M14" s="19">
        <v>1830</v>
      </c>
      <c r="N14" s="19">
        <v>16300</v>
      </c>
      <c r="O14" s="19">
        <v>3500</v>
      </c>
      <c r="P14" s="19">
        <v>1600</v>
      </c>
    </row>
    <row r="15" spans="1:16" ht="31">
      <c r="A15" s="11">
        <f>MEDIAN(B14:M14)</f>
        <v>1713</v>
      </c>
      <c r="B15" s="21"/>
      <c r="C15" s="21"/>
      <c r="D15" s="13"/>
      <c r="E15" s="23"/>
      <c r="F15" s="24">
        <f>(F14-E14)/E14</f>
        <v>-6.2910284463894961E-2</v>
      </c>
      <c r="G15" s="25">
        <f>(G14-F14)/F14</f>
        <v>5.3123175715119673E-2</v>
      </c>
      <c r="H15" s="25">
        <f>(H14-G14)/G14</f>
        <v>-0.33481152993348118</v>
      </c>
      <c r="I15" s="25">
        <f>(I14-H14)/H14</f>
        <v>1.0208333333333333</v>
      </c>
      <c r="J15" s="25">
        <f>(J14-I14)/I14</f>
        <v>-0.45649484536082474</v>
      </c>
      <c r="K15" s="25">
        <f t="shared" ref="K15:P15" si="9">(K14-J14)/J14</f>
        <v>-2.8831562974203338E-2</v>
      </c>
      <c r="L15" s="25">
        <f t="shared" si="9"/>
        <v>-0.7734375</v>
      </c>
      <c r="M15" s="25">
        <f>(M14-L14)/L14</f>
        <v>5.3103448275862073</v>
      </c>
      <c r="N15" s="25">
        <f t="shared" si="9"/>
        <v>7.9071038251366117</v>
      </c>
      <c r="O15" s="25">
        <f t="shared" si="9"/>
        <v>-0.78527607361963192</v>
      </c>
      <c r="P15" s="25">
        <f t="shared" si="9"/>
        <v>-0.54285714285714282</v>
      </c>
    </row>
    <row r="16" spans="1:16" ht="31">
      <c r="A16" s="15" t="s">
        <v>19</v>
      </c>
      <c r="B16" s="21"/>
      <c r="C16" s="21"/>
      <c r="D16" s="16"/>
      <c r="E16" s="17">
        <v>10</v>
      </c>
      <c r="F16" s="18">
        <v>5</v>
      </c>
      <c r="G16" s="10">
        <v>4</v>
      </c>
      <c r="H16" s="10">
        <v>5</v>
      </c>
      <c r="I16" s="19">
        <v>11</v>
      </c>
      <c r="J16" s="19">
        <v>4</v>
      </c>
      <c r="K16" s="19">
        <v>4</v>
      </c>
      <c r="L16" s="19">
        <v>0</v>
      </c>
      <c r="M16" s="19">
        <v>12</v>
      </c>
      <c r="N16" s="19">
        <v>8</v>
      </c>
      <c r="O16" s="19">
        <v>0</v>
      </c>
      <c r="P16" s="19">
        <v>0</v>
      </c>
    </row>
    <row r="17" spans="1:16" ht="32" thickBot="1">
      <c r="A17" s="11">
        <f>MEDIAN(B16:M16)</f>
        <v>5</v>
      </c>
      <c r="B17" s="26"/>
      <c r="C17" s="27"/>
      <c r="D17" s="28"/>
      <c r="E17" s="29"/>
      <c r="F17" s="30">
        <f>(F16-E16)/E16</f>
        <v>-0.5</v>
      </c>
      <c r="G17" s="31">
        <f>(G16-F16)/F16</f>
        <v>-0.2</v>
      </c>
      <c r="H17" s="31">
        <f>(H16-G16)/G16</f>
        <v>0.25</v>
      </c>
      <c r="I17" s="31">
        <f>(I16-H16)/H16</f>
        <v>1.2</v>
      </c>
      <c r="J17" s="31">
        <f>(J16-I16)/I16</f>
        <v>-0.63636363636363635</v>
      </c>
      <c r="K17" s="31">
        <f t="shared" ref="K17:P17" si="10">(K16-J16)/J16</f>
        <v>0</v>
      </c>
      <c r="L17" s="31">
        <f t="shared" si="10"/>
        <v>-1</v>
      </c>
      <c r="M17" s="31">
        <f>(M16-L16)/1</f>
        <v>12</v>
      </c>
      <c r="N17" s="31">
        <f t="shared" si="10"/>
        <v>-0.33333333333333331</v>
      </c>
      <c r="O17" s="31">
        <f t="shared" si="10"/>
        <v>-1</v>
      </c>
      <c r="P17" s="31" t="e">
        <f t="shared" si="10"/>
        <v>#DIV/0!</v>
      </c>
    </row>
    <row r="18" spans="1:16" ht="17" thickTop="1"/>
  </sheetData>
  <conditionalFormatting sqref="B3:P3">
    <cfRule type="colorScale" priority="3">
      <colorScale>
        <cfvo type="num" val="&quot;&gt;2&quot;"/>
        <cfvo type="percent" val="50"/>
        <cfvo type="num" val="&quot;&gt;10&quot;"/>
        <color rgb="FFFF7128"/>
        <color rgb="FFFFEF9C"/>
        <color theme="9" tint="0.59999389629810485"/>
      </colorScale>
    </cfRule>
  </conditionalFormatting>
  <conditionalFormatting sqref="B3:P3 B5:P5 B7:P7 B9:P9 B11:P11 B13:P13 B15:P15 B17:P17">
    <cfRule type="cellIs" dxfId="9" priority="1" operator="lessThan">
      <formula>0%</formula>
    </cfRule>
    <cfRule type="cellIs" dxfId="8" priority="2" operator="greaterThan">
      <formula>0%</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6F86-9A4C-F646-8035-1A0954331CD9}">
  <dimension ref="A1:H34"/>
  <sheetViews>
    <sheetView workbookViewId="0">
      <selection sqref="A1:XFD1048576"/>
    </sheetView>
  </sheetViews>
  <sheetFormatPr baseColWidth="10" defaultRowHeight="24"/>
  <cols>
    <col min="1" max="1" width="13.33203125" style="97" bestFit="1" customWidth="1"/>
    <col min="2" max="2" width="13.33203125" style="133" bestFit="1" customWidth="1"/>
    <col min="3" max="3" width="19.6640625" style="138" bestFit="1" customWidth="1"/>
    <col min="4" max="4" width="17.33203125" style="139" bestFit="1" customWidth="1"/>
    <col min="5" max="5" width="40.5" style="140" bestFit="1" customWidth="1"/>
    <col min="6" max="6" width="27" style="141" bestFit="1" customWidth="1"/>
    <col min="7" max="7" width="30.5" style="141" bestFit="1" customWidth="1"/>
    <col min="8" max="8" width="27" bestFit="1" customWidth="1"/>
  </cols>
  <sheetData>
    <row r="1" spans="1:8" ht="25" thickBot="1">
      <c r="B1" s="98"/>
      <c r="C1" s="99"/>
      <c r="D1" s="100"/>
      <c r="E1" s="100"/>
      <c r="F1" s="100"/>
      <c r="G1" s="100"/>
    </row>
    <row r="2" spans="1:8" ht="28" thickTop="1" thickBot="1">
      <c r="A2" s="101"/>
      <c r="B2" s="102" t="s">
        <v>39</v>
      </c>
      <c r="C2" s="103" t="s">
        <v>30</v>
      </c>
      <c r="D2" s="104" t="s">
        <v>40</v>
      </c>
      <c r="E2" s="105" t="s">
        <v>41</v>
      </c>
      <c r="F2" s="106" t="s">
        <v>42</v>
      </c>
      <c r="G2" s="106" t="s">
        <v>43</v>
      </c>
      <c r="H2" s="107" t="s">
        <v>44</v>
      </c>
    </row>
    <row r="3" spans="1:8" ht="25" thickTop="1">
      <c r="B3" s="108">
        <v>44958</v>
      </c>
      <c r="C3" s="109" t="str">
        <f>TEXT(B3,"TTTT")</f>
        <v>Mittwoch</v>
      </c>
      <c r="D3" s="110"/>
      <c r="E3" s="111"/>
      <c r="F3" s="112"/>
      <c r="G3" s="112"/>
      <c r="H3" s="113"/>
    </row>
    <row r="4" spans="1:8">
      <c r="B4" s="108">
        <v>44928</v>
      </c>
      <c r="C4" s="114" t="str">
        <f t="shared" ref="C4:C33" si="0">TEXT(B4,"TTTT")</f>
        <v>Montag</v>
      </c>
      <c r="D4" s="115" t="s">
        <v>45</v>
      </c>
      <c r="E4" s="116"/>
      <c r="F4" s="117" t="s">
        <v>46</v>
      </c>
      <c r="G4" s="118" t="s">
        <v>47</v>
      </c>
      <c r="H4" s="119"/>
    </row>
    <row r="5" spans="1:8">
      <c r="B5" s="108">
        <v>44929</v>
      </c>
      <c r="C5" s="114" t="str">
        <f t="shared" si="0"/>
        <v>Dienstag</v>
      </c>
      <c r="D5" s="120"/>
      <c r="E5" s="117" t="s">
        <v>48</v>
      </c>
      <c r="F5" s="117" t="s">
        <v>46</v>
      </c>
      <c r="G5" s="112"/>
      <c r="H5" s="119"/>
    </row>
    <row r="6" spans="1:8">
      <c r="B6" s="108">
        <v>44930</v>
      </c>
      <c r="C6" s="114" t="str">
        <f t="shared" si="0"/>
        <v>Mittwoch</v>
      </c>
      <c r="D6" s="120"/>
      <c r="E6" s="116"/>
      <c r="F6" s="121"/>
      <c r="G6" s="112"/>
      <c r="H6" s="115" t="s">
        <v>46</v>
      </c>
    </row>
    <row r="7" spans="1:8">
      <c r="B7" s="108">
        <v>44931</v>
      </c>
      <c r="C7" s="114" t="str">
        <f t="shared" si="0"/>
        <v>Donnerstag</v>
      </c>
      <c r="D7" s="120"/>
      <c r="E7" s="117" t="s">
        <v>49</v>
      </c>
      <c r="F7" s="117" t="s">
        <v>49</v>
      </c>
      <c r="G7" s="112"/>
      <c r="H7" s="115" t="s">
        <v>46</v>
      </c>
    </row>
    <row r="8" spans="1:8">
      <c r="B8" s="108">
        <v>44932</v>
      </c>
      <c r="C8" s="114" t="str">
        <f t="shared" si="0"/>
        <v>Freitag</v>
      </c>
      <c r="D8" s="120"/>
      <c r="E8" s="116"/>
      <c r="F8" s="117" t="s">
        <v>50</v>
      </c>
      <c r="G8" s="112"/>
      <c r="H8" s="119"/>
    </row>
    <row r="9" spans="1:8">
      <c r="B9" s="108">
        <v>44933</v>
      </c>
      <c r="C9" s="114" t="str">
        <f t="shared" si="0"/>
        <v>Samstag</v>
      </c>
      <c r="D9" s="120"/>
      <c r="E9" s="116"/>
      <c r="F9" s="121"/>
      <c r="G9" s="112"/>
      <c r="H9" s="119"/>
    </row>
    <row r="10" spans="1:8">
      <c r="B10" s="108">
        <v>44934</v>
      </c>
      <c r="C10" s="114" t="str">
        <f t="shared" si="0"/>
        <v>Sonntag</v>
      </c>
      <c r="D10" s="120"/>
      <c r="E10" s="116"/>
      <c r="F10" s="121"/>
      <c r="G10" s="112"/>
      <c r="H10" s="119"/>
    </row>
    <row r="11" spans="1:8">
      <c r="B11" s="108">
        <v>44935</v>
      </c>
      <c r="C11" s="114" t="str">
        <f t="shared" si="0"/>
        <v>Montag</v>
      </c>
      <c r="D11" s="115" t="s">
        <v>51</v>
      </c>
      <c r="E11" s="116"/>
      <c r="F11" s="117" t="s">
        <v>52</v>
      </c>
      <c r="G11" s="112"/>
      <c r="H11" s="119"/>
    </row>
    <row r="12" spans="1:8">
      <c r="B12" s="108">
        <v>44936</v>
      </c>
      <c r="C12" s="114" t="str">
        <f t="shared" si="0"/>
        <v>Dienstag</v>
      </c>
      <c r="D12" s="120"/>
      <c r="E12" s="117" t="s">
        <v>53</v>
      </c>
      <c r="F12" s="117" t="s">
        <v>52</v>
      </c>
      <c r="G12" s="112"/>
      <c r="H12" s="119"/>
    </row>
    <row r="13" spans="1:8">
      <c r="B13" s="108">
        <v>44937</v>
      </c>
      <c r="C13" s="114" t="str">
        <f t="shared" si="0"/>
        <v>Mittwoch</v>
      </c>
      <c r="D13" s="120"/>
      <c r="E13" s="116"/>
      <c r="F13" s="121"/>
      <c r="G13" s="112"/>
      <c r="H13" s="115" t="s">
        <v>52</v>
      </c>
    </row>
    <row r="14" spans="1:8">
      <c r="B14" s="108">
        <v>44938</v>
      </c>
      <c r="C14" s="114" t="str">
        <f t="shared" si="0"/>
        <v>Donnerstag</v>
      </c>
      <c r="D14" s="120"/>
      <c r="E14" s="117" t="s">
        <v>49</v>
      </c>
      <c r="F14" s="117" t="s">
        <v>49</v>
      </c>
      <c r="G14" s="112"/>
      <c r="H14" s="115" t="s">
        <v>52</v>
      </c>
    </row>
    <row r="15" spans="1:8">
      <c r="B15" s="108">
        <v>44939</v>
      </c>
      <c r="C15" s="114" t="str">
        <f t="shared" si="0"/>
        <v>Freitag</v>
      </c>
      <c r="D15" s="120"/>
      <c r="E15" s="116"/>
      <c r="F15" s="117" t="s">
        <v>54</v>
      </c>
      <c r="G15" s="112"/>
      <c r="H15" s="119"/>
    </row>
    <row r="16" spans="1:8">
      <c r="B16" s="108">
        <v>44940</v>
      </c>
      <c r="C16" s="114" t="str">
        <f t="shared" si="0"/>
        <v>Samstag</v>
      </c>
      <c r="D16" s="120"/>
      <c r="E16" s="116"/>
      <c r="F16" s="121"/>
      <c r="G16" s="112"/>
      <c r="H16" s="119"/>
    </row>
    <row r="17" spans="2:8">
      <c r="B17" s="108">
        <v>44941</v>
      </c>
      <c r="C17" s="114" t="str">
        <f t="shared" si="0"/>
        <v>Sonntag</v>
      </c>
      <c r="D17" s="122"/>
      <c r="E17" s="123"/>
      <c r="F17" s="124"/>
      <c r="G17" s="124"/>
      <c r="H17" s="125"/>
    </row>
    <row r="18" spans="2:8">
      <c r="B18" s="108">
        <v>44942</v>
      </c>
      <c r="C18" s="114" t="str">
        <f t="shared" si="0"/>
        <v>Montag</v>
      </c>
      <c r="D18" s="122"/>
      <c r="E18" s="123"/>
      <c r="F18" s="124"/>
      <c r="G18" s="124"/>
      <c r="H18" s="125"/>
    </row>
    <row r="19" spans="2:8">
      <c r="B19" s="108">
        <v>44943</v>
      </c>
      <c r="C19" s="114" t="str">
        <f t="shared" si="0"/>
        <v>Dienstag</v>
      </c>
      <c r="D19" s="122"/>
      <c r="E19" s="123"/>
      <c r="F19" s="124"/>
      <c r="G19" s="124"/>
      <c r="H19" s="125"/>
    </row>
    <row r="20" spans="2:8">
      <c r="B20" s="108">
        <v>44944</v>
      </c>
      <c r="C20" s="114" t="str">
        <f t="shared" si="0"/>
        <v>Mittwoch</v>
      </c>
      <c r="D20" s="122"/>
      <c r="E20" s="123"/>
      <c r="F20" s="124"/>
      <c r="G20" s="124"/>
      <c r="H20" s="125"/>
    </row>
    <row r="21" spans="2:8">
      <c r="B21" s="108">
        <v>44945</v>
      </c>
      <c r="C21" s="114" t="str">
        <f t="shared" si="0"/>
        <v>Donnerstag</v>
      </c>
      <c r="D21" s="122"/>
      <c r="E21" s="123"/>
      <c r="F21" s="124"/>
      <c r="G21" s="124"/>
      <c r="H21" s="125"/>
    </row>
    <row r="22" spans="2:8">
      <c r="B22" s="108">
        <v>44946</v>
      </c>
      <c r="C22" s="114" t="str">
        <f t="shared" si="0"/>
        <v>Freitag</v>
      </c>
      <c r="D22" s="122"/>
      <c r="E22" s="123"/>
      <c r="F22" s="124"/>
      <c r="G22" s="124"/>
      <c r="H22" s="125"/>
    </row>
    <row r="23" spans="2:8">
      <c r="B23" s="108">
        <v>44947</v>
      </c>
      <c r="C23" s="114" t="str">
        <f t="shared" si="0"/>
        <v>Samstag</v>
      </c>
      <c r="D23" s="122"/>
      <c r="E23" s="123"/>
      <c r="F23" s="124"/>
      <c r="G23" s="124"/>
      <c r="H23" s="125"/>
    </row>
    <row r="24" spans="2:8">
      <c r="B24" s="108">
        <v>44948</v>
      </c>
      <c r="C24" s="114" t="str">
        <f t="shared" si="0"/>
        <v>Sonntag</v>
      </c>
      <c r="D24" s="122"/>
      <c r="E24" s="123"/>
      <c r="F24" s="124"/>
      <c r="G24" s="124"/>
      <c r="H24" s="125"/>
    </row>
    <row r="25" spans="2:8">
      <c r="B25" s="108">
        <v>44949</v>
      </c>
      <c r="C25" s="114" t="str">
        <f t="shared" si="0"/>
        <v>Montag</v>
      </c>
      <c r="D25" s="122"/>
      <c r="E25" s="123"/>
      <c r="F25" s="124"/>
      <c r="G25" s="124"/>
      <c r="H25" s="125"/>
    </row>
    <row r="26" spans="2:8">
      <c r="B26" s="108">
        <v>44950</v>
      </c>
      <c r="C26" s="114" t="str">
        <f t="shared" si="0"/>
        <v>Dienstag</v>
      </c>
      <c r="D26" s="122"/>
      <c r="E26" s="123"/>
      <c r="F26" s="124"/>
      <c r="G26" s="124"/>
      <c r="H26" s="125"/>
    </row>
    <row r="27" spans="2:8">
      <c r="B27" s="108">
        <v>44951</v>
      </c>
      <c r="C27" s="114" t="str">
        <f t="shared" si="0"/>
        <v>Mittwoch</v>
      </c>
      <c r="D27" s="122"/>
      <c r="E27" s="123"/>
      <c r="F27" s="124"/>
      <c r="G27" s="124"/>
      <c r="H27" s="125"/>
    </row>
    <row r="28" spans="2:8">
      <c r="B28" s="108">
        <v>44952</v>
      </c>
      <c r="C28" s="114" t="str">
        <f t="shared" si="0"/>
        <v>Donnerstag</v>
      </c>
      <c r="D28" s="122"/>
      <c r="E28" s="123"/>
      <c r="F28" s="124"/>
      <c r="G28" s="124"/>
      <c r="H28" s="125"/>
    </row>
    <row r="29" spans="2:8">
      <c r="B29" s="108">
        <v>44953</v>
      </c>
      <c r="C29" s="114" t="str">
        <f t="shared" si="0"/>
        <v>Freitag</v>
      </c>
      <c r="D29" s="122"/>
      <c r="E29" s="123"/>
      <c r="F29" s="124"/>
      <c r="G29" s="124"/>
      <c r="H29" s="125"/>
    </row>
    <row r="30" spans="2:8">
      <c r="B30" s="108">
        <v>44954</v>
      </c>
      <c r="C30" s="114" t="str">
        <f t="shared" si="0"/>
        <v>Samstag</v>
      </c>
      <c r="D30" s="122"/>
      <c r="E30" s="123"/>
      <c r="F30" s="124"/>
      <c r="G30" s="124"/>
      <c r="H30" s="125"/>
    </row>
    <row r="31" spans="2:8">
      <c r="B31" s="108">
        <v>44955</v>
      </c>
      <c r="C31" s="114" t="str">
        <f t="shared" si="0"/>
        <v>Sonntag</v>
      </c>
      <c r="D31" s="122"/>
      <c r="E31" s="123"/>
      <c r="F31" s="124"/>
      <c r="G31" s="124"/>
      <c r="H31" s="125"/>
    </row>
    <row r="32" spans="2:8">
      <c r="B32" s="108">
        <v>44956</v>
      </c>
      <c r="C32" s="126" t="str">
        <f t="shared" si="0"/>
        <v>Montag</v>
      </c>
      <c r="D32" s="122"/>
      <c r="E32" s="123"/>
      <c r="F32" s="124"/>
      <c r="G32" s="124"/>
      <c r="H32" s="125"/>
    </row>
    <row r="33" spans="2:8" ht="25" thickBot="1">
      <c r="B33" s="127">
        <v>44957</v>
      </c>
      <c r="C33" s="128" t="str">
        <f t="shared" si="0"/>
        <v>Dienstag</v>
      </c>
      <c r="D33" s="129"/>
      <c r="E33" s="130"/>
      <c r="F33" s="131"/>
      <c r="G33" s="131"/>
      <c r="H33" s="132"/>
    </row>
    <row r="34" spans="2:8" ht="25" thickTop="1">
      <c r="C34" s="134"/>
      <c r="D34" s="135"/>
      <c r="E34" s="136"/>
      <c r="F34" s="137"/>
      <c r="G34" s="13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36A05-5CCC-5741-A0BF-A554F9881B86}">
  <dimension ref="A1:L195"/>
  <sheetViews>
    <sheetView tabSelected="1" workbookViewId="0">
      <selection sqref="A1:XFD1048576"/>
    </sheetView>
  </sheetViews>
  <sheetFormatPr baseColWidth="10" defaultRowHeight="16"/>
  <cols>
    <col min="1" max="1" width="8" customWidth="1"/>
    <col min="2" max="2" width="14" bestFit="1" customWidth="1"/>
    <col min="3" max="3" width="8.6640625" bestFit="1" customWidth="1"/>
    <col min="4" max="4" width="14.33203125" customWidth="1"/>
    <col min="5" max="5" width="13.33203125" customWidth="1"/>
    <col min="6" max="6" width="17" customWidth="1"/>
    <col min="7" max="7" width="14.6640625" style="150" customWidth="1"/>
    <col min="8" max="8" width="36.33203125" style="150" bestFit="1" customWidth="1"/>
    <col min="9" max="9" width="33.1640625" bestFit="1" customWidth="1"/>
    <col min="10" max="10" width="27.5" customWidth="1"/>
    <col min="11" max="11" width="18.5" bestFit="1" customWidth="1"/>
    <col min="12" max="12" width="15.5" bestFit="1" customWidth="1"/>
  </cols>
  <sheetData>
    <row r="1" spans="1:12" ht="29" thickTop="1" thickBot="1">
      <c r="B1" s="142" t="s">
        <v>55</v>
      </c>
      <c r="C1" s="143" t="s">
        <v>56</v>
      </c>
      <c r="D1" s="143" t="s">
        <v>57</v>
      </c>
      <c r="E1" s="143" t="s">
        <v>58</v>
      </c>
      <c r="F1" s="143" t="s">
        <v>21</v>
      </c>
      <c r="G1" s="143" t="s">
        <v>59</v>
      </c>
      <c r="H1" s="144" t="s">
        <v>60</v>
      </c>
      <c r="I1" s="144" t="s">
        <v>61</v>
      </c>
      <c r="J1" s="143" t="s">
        <v>62</v>
      </c>
      <c r="K1" s="143" t="s">
        <v>63</v>
      </c>
      <c r="L1" s="145" t="s">
        <v>64</v>
      </c>
    </row>
    <row r="2" spans="1:12" ht="409.6" thickTop="1" thickBot="1">
      <c r="B2" s="146">
        <v>44928</v>
      </c>
      <c r="C2" s="147">
        <v>0.79166666666666663</v>
      </c>
      <c r="D2" s="148" t="s">
        <v>40</v>
      </c>
      <c r="E2" s="148" t="s">
        <v>65</v>
      </c>
      <c r="F2" s="148" t="s">
        <v>66</v>
      </c>
      <c r="G2" s="148" t="s">
        <v>67</v>
      </c>
      <c r="H2" s="148" t="s">
        <v>68</v>
      </c>
      <c r="I2" s="148" t="s">
        <v>69</v>
      </c>
      <c r="J2" s="148"/>
      <c r="K2" s="148" t="s">
        <v>70</v>
      </c>
      <c r="L2" s="149" t="s">
        <v>71</v>
      </c>
    </row>
    <row r="3" spans="1:12" ht="18" thickTop="1" thickBot="1">
      <c r="B3" s="150"/>
      <c r="C3" s="150"/>
      <c r="D3" s="150"/>
      <c r="E3" s="150"/>
      <c r="F3" s="150"/>
      <c r="I3" s="150"/>
      <c r="J3" s="150"/>
      <c r="K3" s="150"/>
      <c r="L3" s="150"/>
    </row>
    <row r="4" spans="1:12" ht="409.6" thickTop="1" thickBot="1">
      <c r="A4" s="150"/>
      <c r="B4" s="151">
        <v>44928</v>
      </c>
      <c r="C4" s="152">
        <v>0.8125</v>
      </c>
      <c r="D4" s="153" t="s">
        <v>42</v>
      </c>
      <c r="E4" s="153" t="s">
        <v>72</v>
      </c>
      <c r="F4" s="153" t="s">
        <v>73</v>
      </c>
      <c r="G4" s="153" t="s">
        <v>67</v>
      </c>
      <c r="H4" s="153" t="s">
        <v>65</v>
      </c>
      <c r="I4" s="154" t="s">
        <v>74</v>
      </c>
      <c r="J4" s="153" t="s">
        <v>75</v>
      </c>
      <c r="K4" s="153" t="s">
        <v>76</v>
      </c>
      <c r="L4" s="155"/>
    </row>
    <row r="5" spans="1:12" ht="17" thickTop="1">
      <c r="A5" s="150"/>
    </row>
    <row r="6" spans="1:12" ht="19">
      <c r="A6" s="150"/>
      <c r="B6" s="150"/>
      <c r="C6" s="150"/>
      <c r="D6" s="150"/>
      <c r="E6" s="150"/>
      <c r="F6" s="150"/>
      <c r="I6" s="156"/>
      <c r="J6" s="150"/>
      <c r="K6" s="150"/>
      <c r="L6" s="150"/>
    </row>
    <row r="7" spans="1:12" ht="19">
      <c r="A7" s="150"/>
      <c r="B7" s="150"/>
      <c r="C7" s="150"/>
      <c r="D7" s="150"/>
      <c r="E7" s="150"/>
      <c r="F7" s="150"/>
      <c r="I7" s="156"/>
      <c r="J7" s="150"/>
      <c r="K7" s="150"/>
      <c r="L7" s="150"/>
    </row>
    <row r="8" spans="1:12">
      <c r="A8" s="150"/>
      <c r="B8" s="150"/>
      <c r="C8" s="150"/>
      <c r="D8" s="150"/>
      <c r="E8" s="150"/>
      <c r="F8" s="150"/>
      <c r="I8" s="157"/>
      <c r="J8" s="150"/>
      <c r="K8" s="150"/>
      <c r="L8" s="150"/>
    </row>
    <row r="9" spans="1:12" ht="19">
      <c r="A9" s="150"/>
      <c r="B9" s="150"/>
      <c r="C9" s="150"/>
      <c r="D9" s="150"/>
      <c r="E9" s="150"/>
      <c r="F9" s="150"/>
      <c r="I9" s="156"/>
      <c r="J9" s="150"/>
      <c r="K9" s="150"/>
      <c r="L9" s="150"/>
    </row>
    <row r="10" spans="1:12">
      <c r="A10" s="150"/>
      <c r="B10" s="150"/>
      <c r="C10" s="150"/>
      <c r="D10" s="150"/>
      <c r="E10" s="150"/>
      <c r="F10" s="150"/>
      <c r="I10" s="157"/>
      <c r="J10" s="150"/>
      <c r="K10" s="150"/>
      <c r="L10" s="150"/>
    </row>
    <row r="11" spans="1:12">
      <c r="A11" s="150"/>
      <c r="B11" s="150"/>
      <c r="C11" s="150"/>
      <c r="D11" s="150"/>
      <c r="E11" s="150"/>
      <c r="F11" s="150"/>
      <c r="I11" s="158"/>
      <c r="J11" s="150"/>
      <c r="K11" s="150"/>
      <c r="L11" s="150"/>
    </row>
    <row r="12" spans="1:12">
      <c r="A12" s="150"/>
      <c r="B12" s="150"/>
      <c r="C12" s="150"/>
      <c r="D12" s="150"/>
      <c r="E12" s="150"/>
      <c r="F12" s="150"/>
      <c r="I12" s="157"/>
      <c r="J12" s="150"/>
      <c r="K12" s="150"/>
      <c r="L12" s="150"/>
    </row>
    <row r="13" spans="1:12">
      <c r="A13" s="150"/>
      <c r="B13" s="150"/>
      <c r="C13" s="150"/>
      <c r="D13" s="150"/>
      <c r="E13" s="150"/>
      <c r="F13" s="150"/>
      <c r="I13" s="158"/>
      <c r="J13" s="150"/>
      <c r="K13" s="150"/>
      <c r="L13" s="150"/>
    </row>
    <row r="14" spans="1:12" ht="19">
      <c r="B14" s="150"/>
      <c r="C14" s="150"/>
      <c r="D14" s="150"/>
      <c r="E14" s="150"/>
      <c r="F14" s="150"/>
      <c r="I14" s="156"/>
      <c r="J14" s="150"/>
      <c r="K14" s="150"/>
      <c r="L14" s="150"/>
    </row>
    <row r="15" spans="1:12">
      <c r="B15" s="150"/>
      <c r="C15" s="150"/>
      <c r="D15" s="150"/>
      <c r="E15" s="150"/>
      <c r="F15" s="150"/>
      <c r="I15" s="158"/>
      <c r="J15" s="150"/>
      <c r="K15" s="150"/>
      <c r="L15" s="150"/>
    </row>
    <row r="16" spans="1:12" ht="19">
      <c r="B16" s="150"/>
      <c r="C16" s="150"/>
      <c r="D16" s="150"/>
      <c r="E16" s="150"/>
      <c r="F16" s="150"/>
      <c r="I16" s="156"/>
      <c r="J16" s="150"/>
      <c r="K16" s="150"/>
      <c r="L16" s="150"/>
    </row>
    <row r="17" spans="2:12">
      <c r="B17" s="150"/>
      <c r="C17" s="150"/>
      <c r="D17" s="150"/>
      <c r="E17" s="150"/>
      <c r="F17" s="150"/>
      <c r="I17" s="158"/>
      <c r="J17" s="150"/>
      <c r="K17" s="150"/>
      <c r="L17" s="150"/>
    </row>
    <row r="18" spans="2:12">
      <c r="B18" s="150"/>
      <c r="C18" s="150"/>
      <c r="D18" s="150"/>
      <c r="E18" s="150"/>
      <c r="F18" s="150"/>
      <c r="I18" s="150"/>
      <c r="J18" s="150"/>
      <c r="K18" s="150"/>
      <c r="L18" s="150"/>
    </row>
    <row r="19" spans="2:12">
      <c r="B19" s="150"/>
      <c r="C19" s="150"/>
      <c r="D19" s="150"/>
      <c r="E19" s="150"/>
      <c r="F19" s="150"/>
      <c r="I19" s="150"/>
      <c r="J19" s="150"/>
      <c r="K19" s="150"/>
      <c r="L19" s="150"/>
    </row>
    <row r="20" spans="2:12">
      <c r="B20" s="150"/>
      <c r="C20" s="150"/>
      <c r="D20" s="150"/>
      <c r="E20" s="150"/>
      <c r="F20" s="150"/>
      <c r="I20" s="150"/>
      <c r="J20" s="150"/>
      <c r="K20" s="150"/>
      <c r="L20" s="150"/>
    </row>
    <row r="21" spans="2:12">
      <c r="B21" s="150"/>
      <c r="C21" s="150"/>
      <c r="D21" s="150"/>
      <c r="E21" s="150"/>
      <c r="F21" s="150"/>
      <c r="I21" s="150"/>
      <c r="J21" s="150"/>
      <c r="K21" s="150"/>
      <c r="L21" s="150"/>
    </row>
    <row r="22" spans="2:12">
      <c r="B22" s="150"/>
      <c r="C22" s="150"/>
      <c r="D22" s="150"/>
      <c r="E22" s="150"/>
      <c r="F22" s="150"/>
      <c r="I22" s="150"/>
      <c r="J22" s="150"/>
      <c r="K22" s="150"/>
      <c r="L22" s="150"/>
    </row>
    <row r="23" spans="2:12">
      <c r="B23" s="150"/>
      <c r="C23" s="150"/>
      <c r="D23" s="150"/>
      <c r="E23" s="150"/>
      <c r="F23" s="150"/>
      <c r="I23" s="150"/>
      <c r="J23" s="150"/>
      <c r="K23" s="150"/>
      <c r="L23" s="150"/>
    </row>
    <row r="24" spans="2:12">
      <c r="B24" s="150"/>
      <c r="C24" s="150"/>
      <c r="D24" s="150"/>
      <c r="E24" s="150"/>
      <c r="F24" s="150"/>
      <c r="I24" s="150"/>
      <c r="J24" s="150"/>
      <c r="K24" s="150"/>
      <c r="L24" s="150"/>
    </row>
    <row r="25" spans="2:12">
      <c r="B25" s="150"/>
      <c r="C25" s="150"/>
      <c r="D25" s="150"/>
      <c r="E25" s="150"/>
      <c r="F25" s="150"/>
      <c r="I25" s="150"/>
      <c r="J25" s="150"/>
      <c r="K25" s="150"/>
      <c r="L25" s="150"/>
    </row>
    <row r="26" spans="2:12">
      <c r="B26" s="150"/>
      <c r="C26" s="150"/>
      <c r="D26" s="150"/>
      <c r="E26" s="150"/>
      <c r="F26" s="150"/>
      <c r="I26" s="150"/>
      <c r="J26" s="150"/>
      <c r="K26" s="150"/>
      <c r="L26" s="150"/>
    </row>
    <row r="27" spans="2:12">
      <c r="B27" s="150"/>
      <c r="C27" s="150"/>
      <c r="D27" s="150"/>
      <c r="E27" s="150"/>
      <c r="F27" s="150"/>
      <c r="I27" s="150"/>
      <c r="J27" s="150"/>
      <c r="K27" s="150"/>
      <c r="L27" s="150"/>
    </row>
    <row r="28" spans="2:12">
      <c r="B28" s="150"/>
      <c r="C28" s="150"/>
      <c r="D28" s="150"/>
      <c r="E28" s="150"/>
      <c r="F28" s="150"/>
      <c r="I28" s="150"/>
      <c r="J28" s="150"/>
      <c r="K28" s="150"/>
      <c r="L28" s="150"/>
    </row>
    <row r="29" spans="2:12">
      <c r="B29" s="150"/>
      <c r="C29" s="150"/>
      <c r="D29" s="150"/>
      <c r="E29" s="150"/>
      <c r="F29" s="150"/>
      <c r="I29" s="150"/>
      <c r="J29" s="150"/>
      <c r="K29" s="150"/>
      <c r="L29" s="150"/>
    </row>
    <row r="30" spans="2:12">
      <c r="B30" s="150"/>
      <c r="C30" s="150"/>
      <c r="D30" s="150"/>
      <c r="E30" s="150"/>
      <c r="F30" s="150"/>
      <c r="I30" s="150"/>
      <c r="J30" s="150"/>
      <c r="K30" s="150"/>
      <c r="L30" s="150"/>
    </row>
    <row r="31" spans="2:12">
      <c r="B31" s="150"/>
      <c r="C31" s="150"/>
      <c r="D31" s="150"/>
      <c r="E31" s="150"/>
      <c r="F31" s="150"/>
      <c r="I31" s="150"/>
      <c r="J31" s="150"/>
      <c r="K31" s="150"/>
      <c r="L31" s="150"/>
    </row>
    <row r="32" spans="2:12">
      <c r="B32" s="150"/>
      <c r="C32" s="150"/>
      <c r="D32" s="150"/>
      <c r="E32" s="150"/>
      <c r="F32" s="150"/>
      <c r="I32" s="150"/>
      <c r="J32" s="150"/>
      <c r="K32" s="150"/>
      <c r="L32" s="150"/>
    </row>
    <row r="33" spans="2:12">
      <c r="B33" s="150"/>
      <c r="C33" s="150"/>
      <c r="D33" s="150"/>
      <c r="E33" s="150"/>
      <c r="F33" s="150"/>
      <c r="I33" s="150"/>
      <c r="J33" s="150"/>
      <c r="K33" s="150"/>
      <c r="L33" s="150"/>
    </row>
    <row r="34" spans="2:12">
      <c r="B34" s="150"/>
      <c r="C34" s="150"/>
      <c r="D34" s="150"/>
      <c r="E34" s="150"/>
      <c r="F34" s="150"/>
      <c r="I34" s="150"/>
      <c r="J34" s="150"/>
      <c r="K34" s="150"/>
      <c r="L34" s="150"/>
    </row>
    <row r="35" spans="2:12">
      <c r="B35" s="150"/>
      <c r="C35" s="150"/>
      <c r="D35" s="150"/>
      <c r="E35" s="150"/>
      <c r="F35" s="150"/>
      <c r="I35" s="150"/>
      <c r="J35" s="150"/>
      <c r="K35" s="150"/>
      <c r="L35" s="150"/>
    </row>
    <row r="36" spans="2:12">
      <c r="B36" s="150"/>
      <c r="C36" s="150"/>
      <c r="D36" s="150"/>
      <c r="E36" s="150"/>
      <c r="F36" s="150"/>
      <c r="I36" s="150"/>
      <c r="J36" s="150"/>
      <c r="K36" s="150"/>
      <c r="L36" s="150"/>
    </row>
    <row r="37" spans="2:12">
      <c r="B37" s="150"/>
      <c r="C37" s="150"/>
      <c r="D37" s="150"/>
      <c r="E37" s="150"/>
      <c r="F37" s="150"/>
      <c r="I37" s="150"/>
      <c r="J37" s="150"/>
      <c r="K37" s="150"/>
      <c r="L37" s="150"/>
    </row>
    <row r="38" spans="2:12">
      <c r="B38" s="150"/>
      <c r="C38" s="150"/>
      <c r="D38" s="150"/>
      <c r="E38" s="150"/>
      <c r="F38" s="150"/>
      <c r="I38" s="150"/>
      <c r="J38" s="150"/>
      <c r="K38" s="150"/>
      <c r="L38" s="150"/>
    </row>
    <row r="39" spans="2:12">
      <c r="B39" s="150"/>
      <c r="C39" s="150"/>
      <c r="D39" s="150"/>
      <c r="E39" s="150"/>
      <c r="F39" s="150"/>
      <c r="I39" s="150"/>
      <c r="J39" s="150"/>
      <c r="K39" s="150"/>
      <c r="L39" s="150"/>
    </row>
    <row r="40" spans="2:12">
      <c r="B40" s="150"/>
      <c r="C40" s="150"/>
      <c r="D40" s="150"/>
      <c r="E40" s="150"/>
      <c r="F40" s="150"/>
      <c r="I40" s="150"/>
      <c r="J40" s="150"/>
      <c r="K40" s="150"/>
      <c r="L40" s="150"/>
    </row>
    <row r="41" spans="2:12">
      <c r="B41" s="150"/>
      <c r="C41" s="150"/>
      <c r="D41" s="150"/>
      <c r="E41" s="150"/>
      <c r="F41" s="150"/>
      <c r="I41" s="150"/>
      <c r="J41" s="150"/>
      <c r="K41" s="150"/>
      <c r="L41" s="150"/>
    </row>
    <row r="42" spans="2:12">
      <c r="B42" s="150"/>
      <c r="C42" s="150"/>
      <c r="D42" s="150"/>
      <c r="E42" s="150"/>
      <c r="F42" s="150"/>
      <c r="I42" s="150"/>
      <c r="J42" s="150"/>
      <c r="K42" s="150"/>
      <c r="L42" s="150"/>
    </row>
    <row r="43" spans="2:12">
      <c r="B43" s="150"/>
      <c r="C43" s="150"/>
      <c r="D43" s="150"/>
      <c r="E43" s="150"/>
      <c r="F43" s="150"/>
      <c r="I43" s="150"/>
      <c r="J43" s="150"/>
      <c r="K43" s="150"/>
      <c r="L43" s="150"/>
    </row>
    <row r="44" spans="2:12">
      <c r="B44" s="150"/>
      <c r="C44" s="150"/>
      <c r="D44" s="150"/>
      <c r="E44" s="150"/>
      <c r="F44" s="150"/>
      <c r="I44" s="150"/>
      <c r="J44" s="150"/>
      <c r="K44" s="150"/>
      <c r="L44" s="150"/>
    </row>
    <row r="45" spans="2:12">
      <c r="B45" s="150"/>
      <c r="C45" s="150"/>
      <c r="D45" s="150"/>
      <c r="E45" s="150"/>
      <c r="F45" s="150"/>
      <c r="I45" s="150"/>
      <c r="J45" s="150"/>
      <c r="K45" s="150"/>
      <c r="L45" s="150"/>
    </row>
    <row r="46" spans="2:12">
      <c r="B46" s="150"/>
      <c r="C46" s="150"/>
      <c r="D46" s="150"/>
      <c r="E46" s="150"/>
      <c r="F46" s="150"/>
      <c r="I46" s="150"/>
      <c r="J46" s="150"/>
      <c r="K46" s="150"/>
      <c r="L46" s="150"/>
    </row>
    <row r="47" spans="2:12">
      <c r="B47" s="150"/>
      <c r="C47" s="150"/>
      <c r="D47" s="150"/>
      <c r="E47" s="150"/>
      <c r="F47" s="150"/>
      <c r="I47" s="150"/>
      <c r="J47" s="150"/>
      <c r="K47" s="150"/>
      <c r="L47" s="150"/>
    </row>
    <row r="48" spans="2:12">
      <c r="B48" s="150"/>
      <c r="C48" s="150"/>
      <c r="D48" s="150"/>
      <c r="E48" s="150"/>
      <c r="F48" s="150"/>
      <c r="I48" s="150"/>
      <c r="J48" s="150"/>
      <c r="K48" s="150"/>
      <c r="L48" s="150"/>
    </row>
    <row r="49" spans="2:12">
      <c r="B49" s="150"/>
      <c r="C49" s="150"/>
      <c r="D49" s="150"/>
      <c r="E49" s="150"/>
      <c r="F49" s="150"/>
      <c r="I49" s="150"/>
      <c r="J49" s="150"/>
      <c r="K49" s="150"/>
      <c r="L49" s="150"/>
    </row>
    <row r="50" spans="2:12">
      <c r="B50" s="150"/>
      <c r="C50" s="150"/>
      <c r="D50" s="150"/>
      <c r="E50" s="150"/>
      <c r="F50" s="150"/>
      <c r="I50" s="150"/>
      <c r="J50" s="150"/>
      <c r="K50" s="150"/>
      <c r="L50" s="150"/>
    </row>
    <row r="51" spans="2:12">
      <c r="B51" s="150"/>
      <c r="C51" s="150"/>
      <c r="D51" s="150"/>
      <c r="E51" s="150"/>
      <c r="F51" s="150"/>
      <c r="I51" s="150"/>
      <c r="J51" s="150"/>
      <c r="K51" s="150"/>
      <c r="L51" s="150"/>
    </row>
    <row r="52" spans="2:12">
      <c r="B52" s="150"/>
      <c r="C52" s="150"/>
      <c r="D52" s="150"/>
      <c r="E52" s="150"/>
      <c r="F52" s="150"/>
      <c r="I52" s="150"/>
      <c r="J52" s="150"/>
      <c r="K52" s="150"/>
      <c r="L52" s="150"/>
    </row>
    <row r="53" spans="2:12">
      <c r="B53" s="150"/>
      <c r="C53" s="150"/>
      <c r="D53" s="150"/>
      <c r="E53" s="150"/>
      <c r="F53" s="150"/>
      <c r="I53" s="150"/>
      <c r="J53" s="150"/>
      <c r="K53" s="150"/>
      <c r="L53" s="150"/>
    </row>
    <row r="54" spans="2:12">
      <c r="B54" s="150"/>
      <c r="C54" s="150"/>
      <c r="D54" s="150"/>
      <c r="E54" s="150"/>
      <c r="F54" s="150"/>
      <c r="I54" s="150"/>
      <c r="J54" s="150"/>
      <c r="K54" s="150"/>
      <c r="L54" s="150"/>
    </row>
    <row r="55" spans="2:12">
      <c r="B55" s="150"/>
      <c r="C55" s="150"/>
      <c r="D55" s="150"/>
      <c r="E55" s="150"/>
      <c r="F55" s="150"/>
      <c r="I55" s="150"/>
      <c r="J55" s="150"/>
      <c r="K55" s="150"/>
      <c r="L55" s="150"/>
    </row>
    <row r="56" spans="2:12">
      <c r="B56" s="150"/>
      <c r="C56" s="150"/>
      <c r="D56" s="150"/>
      <c r="E56" s="150"/>
      <c r="F56" s="150"/>
      <c r="I56" s="150"/>
      <c r="J56" s="150"/>
      <c r="K56" s="150"/>
      <c r="L56" s="150"/>
    </row>
    <row r="57" spans="2:12">
      <c r="B57" s="150"/>
      <c r="C57" s="150"/>
      <c r="D57" s="150"/>
      <c r="E57" s="150"/>
      <c r="F57" s="150"/>
      <c r="I57" s="150"/>
      <c r="J57" s="150"/>
      <c r="K57" s="150"/>
      <c r="L57" s="150"/>
    </row>
    <row r="58" spans="2:12">
      <c r="B58" s="150"/>
      <c r="C58" s="150"/>
      <c r="D58" s="150"/>
      <c r="E58" s="150"/>
      <c r="F58" s="150"/>
      <c r="I58" s="150"/>
      <c r="J58" s="150"/>
      <c r="K58" s="150"/>
      <c r="L58" s="150"/>
    </row>
    <row r="59" spans="2:12">
      <c r="B59" s="150"/>
      <c r="C59" s="150"/>
      <c r="D59" s="150"/>
      <c r="E59" s="150"/>
      <c r="F59" s="150"/>
      <c r="I59" s="150"/>
      <c r="J59" s="150"/>
      <c r="K59" s="150"/>
      <c r="L59" s="150"/>
    </row>
    <row r="60" spans="2:12">
      <c r="B60" s="150"/>
      <c r="C60" s="150"/>
      <c r="D60" s="150"/>
      <c r="E60" s="150"/>
      <c r="F60" s="150"/>
      <c r="I60" s="150"/>
      <c r="J60" s="150"/>
      <c r="K60" s="150"/>
      <c r="L60" s="150"/>
    </row>
    <row r="61" spans="2:12">
      <c r="B61" s="150"/>
      <c r="C61" s="150"/>
      <c r="D61" s="150"/>
      <c r="E61" s="150"/>
      <c r="F61" s="150"/>
      <c r="I61" s="150"/>
      <c r="J61" s="150"/>
      <c r="K61" s="150"/>
      <c r="L61" s="150"/>
    </row>
    <row r="62" spans="2:12">
      <c r="B62" s="150"/>
      <c r="C62" s="150"/>
      <c r="D62" s="150"/>
      <c r="E62" s="150"/>
      <c r="F62" s="150"/>
      <c r="I62" s="150"/>
      <c r="J62" s="150"/>
      <c r="K62" s="150"/>
      <c r="L62" s="150"/>
    </row>
    <row r="63" spans="2:12">
      <c r="B63" s="150"/>
      <c r="C63" s="150"/>
      <c r="D63" s="150"/>
      <c r="E63" s="150"/>
      <c r="F63" s="150"/>
      <c r="I63" s="150"/>
      <c r="J63" s="150"/>
      <c r="K63" s="150"/>
      <c r="L63" s="150"/>
    </row>
    <row r="64" spans="2:12">
      <c r="B64" s="150"/>
      <c r="C64" s="150"/>
      <c r="D64" s="150"/>
      <c r="E64" s="150"/>
      <c r="F64" s="150"/>
      <c r="I64" s="150"/>
      <c r="J64" s="150"/>
      <c r="K64" s="150"/>
      <c r="L64" s="150"/>
    </row>
    <row r="65" spans="2:12">
      <c r="B65" s="150"/>
      <c r="C65" s="150"/>
      <c r="D65" s="150"/>
      <c r="E65" s="150"/>
      <c r="F65" s="150"/>
      <c r="I65" s="150"/>
      <c r="J65" s="150"/>
      <c r="K65" s="150"/>
      <c r="L65" s="150"/>
    </row>
    <row r="66" spans="2:12">
      <c r="B66" s="150"/>
      <c r="C66" s="150"/>
      <c r="D66" s="150"/>
      <c r="E66" s="150"/>
      <c r="F66" s="150"/>
      <c r="I66" s="150"/>
      <c r="J66" s="150"/>
      <c r="K66" s="150"/>
      <c r="L66" s="150"/>
    </row>
    <row r="67" spans="2:12">
      <c r="B67" s="150"/>
      <c r="C67" s="150"/>
      <c r="D67" s="150"/>
      <c r="E67" s="150"/>
      <c r="F67" s="150"/>
      <c r="I67" s="150"/>
      <c r="J67" s="150"/>
      <c r="K67" s="150"/>
      <c r="L67" s="150"/>
    </row>
    <row r="68" spans="2:12">
      <c r="B68" s="150"/>
      <c r="C68" s="150"/>
      <c r="D68" s="150"/>
      <c r="E68" s="150"/>
      <c r="F68" s="150"/>
      <c r="I68" s="150"/>
      <c r="J68" s="150"/>
      <c r="K68" s="150"/>
      <c r="L68" s="150"/>
    </row>
    <row r="69" spans="2:12">
      <c r="B69" s="150"/>
      <c r="C69" s="150"/>
      <c r="D69" s="150"/>
      <c r="E69" s="150"/>
      <c r="F69" s="150"/>
      <c r="I69" s="150"/>
      <c r="J69" s="150"/>
      <c r="K69" s="150"/>
      <c r="L69" s="150"/>
    </row>
    <row r="70" spans="2:12">
      <c r="B70" s="150"/>
      <c r="C70" s="150"/>
      <c r="D70" s="150"/>
      <c r="E70" s="150"/>
      <c r="F70" s="150"/>
      <c r="I70" s="150"/>
      <c r="J70" s="150"/>
      <c r="K70" s="150"/>
      <c r="L70" s="150"/>
    </row>
    <row r="71" spans="2:12">
      <c r="B71" s="150"/>
      <c r="C71" s="150"/>
      <c r="D71" s="150"/>
      <c r="E71" s="150"/>
      <c r="F71" s="150"/>
      <c r="I71" s="150"/>
      <c r="J71" s="150"/>
      <c r="K71" s="150"/>
      <c r="L71" s="150"/>
    </row>
    <row r="72" spans="2:12">
      <c r="B72" s="150"/>
      <c r="C72" s="150"/>
      <c r="D72" s="150"/>
      <c r="E72" s="150"/>
      <c r="F72" s="150"/>
      <c r="I72" s="150"/>
      <c r="J72" s="150"/>
      <c r="K72" s="150"/>
      <c r="L72" s="150"/>
    </row>
    <row r="73" spans="2:12">
      <c r="B73" s="150"/>
      <c r="C73" s="150"/>
      <c r="D73" s="150"/>
      <c r="E73" s="150"/>
      <c r="F73" s="150"/>
      <c r="I73" s="150"/>
      <c r="J73" s="150"/>
      <c r="K73" s="150"/>
      <c r="L73" s="150"/>
    </row>
    <row r="74" spans="2:12">
      <c r="B74" s="150"/>
      <c r="C74" s="150"/>
      <c r="D74" s="150"/>
      <c r="E74" s="150"/>
      <c r="F74" s="150"/>
      <c r="I74" s="150"/>
      <c r="J74" s="150"/>
      <c r="K74" s="150"/>
      <c r="L74" s="150"/>
    </row>
    <row r="75" spans="2:12">
      <c r="B75" s="150"/>
      <c r="C75" s="150"/>
      <c r="D75" s="150"/>
      <c r="E75" s="150"/>
      <c r="F75" s="150"/>
      <c r="I75" s="150"/>
      <c r="J75" s="150"/>
      <c r="K75" s="150"/>
      <c r="L75" s="150"/>
    </row>
    <row r="76" spans="2:12">
      <c r="B76" s="150"/>
      <c r="C76" s="150"/>
      <c r="D76" s="150"/>
      <c r="E76" s="150"/>
      <c r="F76" s="150"/>
      <c r="I76" s="150"/>
      <c r="J76" s="150"/>
      <c r="K76" s="150"/>
      <c r="L76" s="150"/>
    </row>
    <row r="77" spans="2:12">
      <c r="B77" s="150"/>
      <c r="C77" s="150"/>
      <c r="D77" s="150"/>
      <c r="E77" s="150"/>
      <c r="F77" s="150"/>
      <c r="I77" s="150"/>
      <c r="J77" s="150"/>
      <c r="K77" s="150"/>
      <c r="L77" s="150"/>
    </row>
    <row r="78" spans="2:12">
      <c r="B78" s="150"/>
      <c r="C78" s="150"/>
      <c r="D78" s="150"/>
      <c r="E78" s="150"/>
      <c r="F78" s="150"/>
      <c r="I78" s="150"/>
      <c r="J78" s="150"/>
      <c r="K78" s="150"/>
      <c r="L78" s="150"/>
    </row>
    <row r="79" spans="2:12">
      <c r="B79" s="150"/>
      <c r="C79" s="150"/>
      <c r="D79" s="150"/>
      <c r="E79" s="150"/>
      <c r="F79" s="150"/>
      <c r="I79" s="150"/>
      <c r="J79" s="150"/>
      <c r="K79" s="150"/>
      <c r="L79" s="150"/>
    </row>
    <row r="80" spans="2:12">
      <c r="B80" s="150"/>
      <c r="C80" s="150"/>
      <c r="D80" s="150"/>
      <c r="E80" s="150"/>
      <c r="F80" s="150"/>
      <c r="I80" s="150"/>
      <c r="J80" s="150"/>
      <c r="K80" s="150"/>
      <c r="L80" s="150"/>
    </row>
    <row r="81" spans="2:12">
      <c r="B81" s="150"/>
      <c r="C81" s="150"/>
      <c r="D81" s="150"/>
      <c r="E81" s="150"/>
      <c r="F81" s="150"/>
      <c r="I81" s="150"/>
      <c r="J81" s="150"/>
      <c r="K81" s="150"/>
      <c r="L81" s="150"/>
    </row>
    <row r="82" spans="2:12">
      <c r="B82" s="150"/>
      <c r="C82" s="150"/>
      <c r="D82" s="150"/>
      <c r="E82" s="150"/>
      <c r="F82" s="150"/>
      <c r="I82" s="150"/>
      <c r="J82" s="150"/>
      <c r="K82" s="150"/>
      <c r="L82" s="150"/>
    </row>
    <row r="83" spans="2:12">
      <c r="B83" s="150"/>
      <c r="C83" s="150"/>
      <c r="D83" s="150"/>
      <c r="E83" s="150"/>
      <c r="F83" s="150"/>
      <c r="I83" s="150"/>
      <c r="J83" s="150"/>
      <c r="K83" s="150"/>
      <c r="L83" s="150"/>
    </row>
    <row r="84" spans="2:12">
      <c r="B84" s="150"/>
      <c r="C84" s="150"/>
      <c r="D84" s="150"/>
      <c r="E84" s="150"/>
      <c r="F84" s="150"/>
      <c r="I84" s="150"/>
      <c r="J84" s="150"/>
      <c r="K84" s="150"/>
      <c r="L84" s="150"/>
    </row>
    <row r="85" spans="2:12">
      <c r="B85" s="150"/>
      <c r="C85" s="150"/>
      <c r="D85" s="150"/>
      <c r="E85" s="150"/>
      <c r="F85" s="150"/>
      <c r="I85" s="150"/>
      <c r="J85" s="150"/>
      <c r="K85" s="150"/>
      <c r="L85" s="150"/>
    </row>
    <row r="86" spans="2:12">
      <c r="B86" s="150"/>
      <c r="C86" s="150"/>
      <c r="D86" s="150"/>
      <c r="E86" s="150"/>
      <c r="F86" s="150"/>
      <c r="I86" s="150"/>
      <c r="J86" s="150"/>
      <c r="K86" s="150"/>
      <c r="L86" s="150"/>
    </row>
    <row r="87" spans="2:12">
      <c r="B87" s="150"/>
      <c r="C87" s="150"/>
      <c r="D87" s="150"/>
      <c r="E87" s="150"/>
      <c r="F87" s="150"/>
      <c r="I87" s="150"/>
      <c r="J87" s="150"/>
      <c r="K87" s="150"/>
      <c r="L87" s="150"/>
    </row>
    <row r="88" spans="2:12">
      <c r="B88" s="150"/>
      <c r="C88" s="150"/>
      <c r="D88" s="150"/>
      <c r="E88" s="150"/>
      <c r="F88" s="150"/>
      <c r="I88" s="150"/>
      <c r="J88" s="150"/>
      <c r="K88" s="150"/>
      <c r="L88" s="150"/>
    </row>
    <row r="89" spans="2:12">
      <c r="B89" s="150"/>
      <c r="C89" s="150"/>
      <c r="D89" s="150"/>
      <c r="E89" s="150"/>
      <c r="F89" s="150"/>
      <c r="I89" s="150"/>
      <c r="J89" s="150"/>
      <c r="K89" s="150"/>
      <c r="L89" s="150"/>
    </row>
    <row r="90" spans="2:12">
      <c r="B90" s="150"/>
      <c r="C90" s="150"/>
      <c r="D90" s="150"/>
      <c r="E90" s="150"/>
      <c r="F90" s="150"/>
      <c r="I90" s="150"/>
      <c r="J90" s="150"/>
      <c r="K90" s="150"/>
      <c r="L90" s="150"/>
    </row>
    <row r="91" spans="2:12">
      <c r="B91" s="150"/>
      <c r="C91" s="150"/>
      <c r="D91" s="150"/>
      <c r="E91" s="150"/>
      <c r="F91" s="150"/>
      <c r="I91" s="150"/>
      <c r="J91" s="150"/>
      <c r="K91" s="150"/>
      <c r="L91" s="150"/>
    </row>
    <row r="92" spans="2:12">
      <c r="B92" s="150"/>
      <c r="C92" s="150"/>
      <c r="D92" s="150"/>
      <c r="E92" s="150"/>
      <c r="F92" s="150"/>
      <c r="I92" s="150"/>
      <c r="J92" s="150"/>
      <c r="K92" s="150"/>
      <c r="L92" s="150"/>
    </row>
    <row r="93" spans="2:12">
      <c r="B93" s="150"/>
      <c r="C93" s="150"/>
      <c r="D93" s="150"/>
      <c r="E93" s="150"/>
      <c r="F93" s="150"/>
      <c r="I93" s="150"/>
      <c r="J93" s="150"/>
      <c r="K93" s="150"/>
      <c r="L93" s="150"/>
    </row>
    <row r="94" spans="2:12">
      <c r="B94" s="150"/>
      <c r="C94" s="150"/>
      <c r="D94" s="150"/>
      <c r="E94" s="150"/>
      <c r="F94" s="150"/>
      <c r="I94" s="150"/>
      <c r="J94" s="150"/>
      <c r="K94" s="150"/>
      <c r="L94" s="150"/>
    </row>
    <row r="95" spans="2:12">
      <c r="B95" s="150"/>
      <c r="C95" s="150"/>
      <c r="D95" s="150"/>
      <c r="E95" s="150"/>
      <c r="F95" s="150"/>
      <c r="I95" s="150"/>
      <c r="J95" s="150"/>
      <c r="K95" s="150"/>
      <c r="L95" s="150"/>
    </row>
    <row r="96" spans="2:12">
      <c r="B96" s="150"/>
      <c r="C96" s="150"/>
      <c r="D96" s="150"/>
      <c r="E96" s="150"/>
      <c r="F96" s="150"/>
      <c r="I96" s="150"/>
      <c r="J96" s="150"/>
      <c r="K96" s="150"/>
      <c r="L96" s="150"/>
    </row>
    <row r="97" spans="2:12">
      <c r="B97" s="150"/>
      <c r="C97" s="150"/>
      <c r="D97" s="150"/>
      <c r="E97" s="150"/>
      <c r="F97" s="150"/>
      <c r="I97" s="150"/>
      <c r="J97" s="150"/>
      <c r="K97" s="150"/>
      <c r="L97" s="150"/>
    </row>
    <row r="98" spans="2:12">
      <c r="B98" s="150"/>
      <c r="C98" s="150"/>
      <c r="D98" s="150"/>
      <c r="E98" s="150"/>
      <c r="F98" s="150"/>
      <c r="I98" s="150"/>
      <c r="J98" s="150"/>
      <c r="K98" s="150"/>
      <c r="L98" s="150"/>
    </row>
    <row r="99" spans="2:12">
      <c r="B99" s="150"/>
      <c r="C99" s="150"/>
      <c r="D99" s="150"/>
      <c r="E99" s="150"/>
      <c r="F99" s="150"/>
      <c r="I99" s="150"/>
      <c r="J99" s="150"/>
      <c r="K99" s="150"/>
      <c r="L99" s="150"/>
    </row>
    <row r="100" spans="2:12">
      <c r="B100" s="150"/>
      <c r="C100" s="150"/>
      <c r="D100" s="150"/>
      <c r="E100" s="150"/>
      <c r="F100" s="150"/>
      <c r="I100" s="150"/>
      <c r="J100" s="150"/>
      <c r="K100" s="150"/>
      <c r="L100" s="150"/>
    </row>
    <row r="101" spans="2:12">
      <c r="B101" s="150"/>
      <c r="C101" s="150"/>
      <c r="D101" s="150"/>
      <c r="E101" s="150"/>
      <c r="F101" s="150"/>
      <c r="I101" s="150"/>
      <c r="J101" s="150"/>
      <c r="K101" s="150"/>
      <c r="L101" s="150"/>
    </row>
    <row r="102" spans="2:12">
      <c r="B102" s="150"/>
      <c r="C102" s="150"/>
      <c r="D102" s="150"/>
      <c r="E102" s="150"/>
      <c r="F102" s="150"/>
      <c r="I102" s="150"/>
      <c r="J102" s="150"/>
      <c r="K102" s="150"/>
      <c r="L102" s="150"/>
    </row>
    <row r="103" spans="2:12">
      <c r="B103" s="150"/>
      <c r="C103" s="150"/>
      <c r="D103" s="150"/>
      <c r="E103" s="150"/>
      <c r="F103" s="150"/>
      <c r="I103" s="150"/>
      <c r="J103" s="150"/>
      <c r="K103" s="150"/>
      <c r="L103" s="150"/>
    </row>
    <row r="104" spans="2:12">
      <c r="B104" s="150"/>
      <c r="C104" s="150"/>
      <c r="D104" s="150"/>
      <c r="E104" s="150"/>
      <c r="F104" s="150"/>
      <c r="I104" s="150"/>
      <c r="J104" s="150"/>
      <c r="K104" s="150"/>
      <c r="L104" s="150"/>
    </row>
    <row r="105" spans="2:12">
      <c r="B105" s="150"/>
      <c r="C105" s="150"/>
      <c r="D105" s="150"/>
      <c r="E105" s="150"/>
      <c r="F105" s="150"/>
      <c r="I105" s="150"/>
      <c r="J105" s="150"/>
      <c r="K105" s="150"/>
      <c r="L105" s="150"/>
    </row>
    <row r="106" spans="2:12">
      <c r="B106" s="150"/>
      <c r="C106" s="150"/>
      <c r="D106" s="150"/>
      <c r="E106" s="150"/>
      <c r="F106" s="150"/>
      <c r="I106" s="150"/>
      <c r="J106" s="150"/>
      <c r="K106" s="150"/>
      <c r="L106" s="150"/>
    </row>
    <row r="107" spans="2:12">
      <c r="B107" s="150"/>
      <c r="C107" s="150"/>
      <c r="D107" s="150"/>
      <c r="E107" s="150"/>
      <c r="F107" s="150"/>
      <c r="I107" s="150"/>
      <c r="J107" s="150"/>
      <c r="K107" s="150"/>
      <c r="L107" s="150"/>
    </row>
    <row r="108" spans="2:12">
      <c r="B108" s="150"/>
      <c r="C108" s="150"/>
      <c r="D108" s="150"/>
      <c r="E108" s="150"/>
      <c r="F108" s="150"/>
      <c r="I108" s="150"/>
      <c r="J108" s="150"/>
      <c r="K108" s="150"/>
      <c r="L108" s="150"/>
    </row>
    <row r="109" spans="2:12">
      <c r="B109" s="150"/>
      <c r="C109" s="150"/>
      <c r="D109" s="150"/>
      <c r="E109" s="150"/>
      <c r="F109" s="150"/>
      <c r="I109" s="150"/>
      <c r="J109" s="150"/>
      <c r="K109" s="150"/>
      <c r="L109" s="150"/>
    </row>
    <row r="110" spans="2:12">
      <c r="B110" s="150"/>
      <c r="C110" s="150"/>
      <c r="D110" s="150"/>
      <c r="E110" s="150"/>
      <c r="F110" s="150"/>
      <c r="I110" s="150"/>
      <c r="J110" s="150"/>
      <c r="K110" s="150"/>
      <c r="L110" s="150"/>
    </row>
    <row r="111" spans="2:12">
      <c r="B111" s="150"/>
      <c r="C111" s="150"/>
      <c r="D111" s="150"/>
      <c r="E111" s="150"/>
      <c r="F111" s="150"/>
      <c r="I111" s="150"/>
      <c r="J111" s="150"/>
      <c r="K111" s="150"/>
      <c r="L111" s="150"/>
    </row>
    <row r="112" spans="2:12">
      <c r="B112" s="150"/>
      <c r="C112" s="150"/>
      <c r="D112" s="150"/>
      <c r="E112" s="150"/>
      <c r="F112" s="150"/>
      <c r="I112" s="150"/>
      <c r="J112" s="150"/>
      <c r="K112" s="150"/>
      <c r="L112" s="150"/>
    </row>
    <row r="113" spans="2:12">
      <c r="B113" s="150"/>
      <c r="C113" s="150"/>
      <c r="D113" s="150"/>
      <c r="E113" s="150"/>
      <c r="F113" s="150"/>
      <c r="I113" s="150"/>
      <c r="J113" s="150"/>
      <c r="K113" s="150"/>
      <c r="L113" s="150"/>
    </row>
    <row r="114" spans="2:12">
      <c r="B114" s="150"/>
      <c r="C114" s="150"/>
      <c r="D114" s="150"/>
      <c r="E114" s="150"/>
      <c r="F114" s="150"/>
      <c r="I114" s="150"/>
      <c r="J114" s="150"/>
      <c r="K114" s="150"/>
      <c r="L114" s="150"/>
    </row>
    <row r="115" spans="2:12">
      <c r="B115" s="150"/>
      <c r="C115" s="150"/>
      <c r="D115" s="150"/>
      <c r="E115" s="150"/>
      <c r="F115" s="150"/>
      <c r="I115" s="150"/>
      <c r="J115" s="150"/>
      <c r="K115" s="150"/>
      <c r="L115" s="150"/>
    </row>
    <row r="116" spans="2:12">
      <c r="B116" s="150"/>
      <c r="C116" s="150"/>
      <c r="D116" s="150"/>
      <c r="E116" s="150"/>
      <c r="F116" s="150"/>
      <c r="I116" s="150"/>
      <c r="J116" s="150"/>
      <c r="K116" s="150"/>
      <c r="L116" s="150"/>
    </row>
    <row r="117" spans="2:12">
      <c r="B117" s="150"/>
      <c r="C117" s="150"/>
      <c r="D117" s="150"/>
      <c r="E117" s="150"/>
      <c r="F117" s="150"/>
      <c r="I117" s="150"/>
      <c r="J117" s="150"/>
      <c r="K117" s="150"/>
      <c r="L117" s="150"/>
    </row>
    <row r="118" spans="2:12">
      <c r="B118" s="150"/>
      <c r="C118" s="150"/>
      <c r="D118" s="150"/>
      <c r="E118" s="150"/>
      <c r="F118" s="150"/>
      <c r="I118" s="150"/>
      <c r="J118" s="150"/>
      <c r="K118" s="150"/>
      <c r="L118" s="150"/>
    </row>
    <row r="119" spans="2:12">
      <c r="B119" s="150"/>
      <c r="C119" s="150"/>
      <c r="D119" s="150"/>
      <c r="E119" s="150"/>
      <c r="F119" s="150"/>
      <c r="I119" s="150"/>
      <c r="J119" s="150"/>
      <c r="K119" s="150"/>
      <c r="L119" s="150"/>
    </row>
    <row r="120" spans="2:12">
      <c r="B120" s="150"/>
      <c r="C120" s="150"/>
      <c r="D120" s="150"/>
      <c r="E120" s="150"/>
      <c r="F120" s="150"/>
      <c r="I120" s="150"/>
      <c r="J120" s="150"/>
      <c r="K120" s="150"/>
      <c r="L120" s="150"/>
    </row>
    <row r="121" spans="2:12">
      <c r="B121" s="150"/>
      <c r="C121" s="150"/>
      <c r="D121" s="150"/>
      <c r="E121" s="150"/>
      <c r="F121" s="150"/>
      <c r="I121" s="150"/>
      <c r="J121" s="150"/>
      <c r="K121" s="150"/>
      <c r="L121" s="150"/>
    </row>
    <row r="122" spans="2:12">
      <c r="B122" s="150"/>
      <c r="C122" s="150"/>
      <c r="D122" s="150"/>
      <c r="E122" s="150"/>
      <c r="F122" s="150"/>
      <c r="I122" s="150"/>
      <c r="J122" s="150"/>
      <c r="K122" s="150"/>
      <c r="L122" s="150"/>
    </row>
    <row r="123" spans="2:12">
      <c r="B123" s="150"/>
      <c r="C123" s="150"/>
      <c r="D123" s="150"/>
      <c r="E123" s="150"/>
      <c r="F123" s="150"/>
      <c r="I123" s="150"/>
      <c r="J123" s="150"/>
      <c r="K123" s="150"/>
      <c r="L123" s="150"/>
    </row>
    <row r="124" spans="2:12">
      <c r="B124" s="150"/>
      <c r="C124" s="150"/>
      <c r="D124" s="150"/>
      <c r="E124" s="150"/>
      <c r="F124" s="150"/>
      <c r="I124" s="150"/>
      <c r="J124" s="150"/>
      <c r="K124" s="150"/>
      <c r="L124" s="150"/>
    </row>
    <row r="125" spans="2:12">
      <c r="B125" s="150"/>
      <c r="C125" s="150"/>
      <c r="D125" s="150"/>
      <c r="E125" s="150"/>
      <c r="F125" s="150"/>
      <c r="I125" s="150"/>
      <c r="J125" s="150"/>
      <c r="K125" s="150"/>
      <c r="L125" s="150"/>
    </row>
    <row r="126" spans="2:12">
      <c r="B126" s="150"/>
      <c r="C126" s="150"/>
      <c r="D126" s="150"/>
      <c r="E126" s="150"/>
      <c r="F126" s="150"/>
      <c r="I126" s="150"/>
      <c r="J126" s="150"/>
      <c r="K126" s="150"/>
      <c r="L126" s="150"/>
    </row>
    <row r="127" spans="2:12">
      <c r="B127" s="150"/>
      <c r="C127" s="150"/>
      <c r="D127" s="150"/>
      <c r="E127" s="150"/>
      <c r="F127" s="150"/>
      <c r="I127" s="150"/>
      <c r="J127" s="150"/>
      <c r="K127" s="150"/>
      <c r="L127" s="150"/>
    </row>
    <row r="128" spans="2:12">
      <c r="B128" s="150"/>
      <c r="C128" s="150"/>
      <c r="D128" s="150"/>
      <c r="E128" s="150"/>
      <c r="F128" s="150"/>
      <c r="I128" s="150"/>
      <c r="J128" s="150"/>
      <c r="K128" s="150"/>
      <c r="L128" s="150"/>
    </row>
    <row r="129" spans="2:12">
      <c r="B129" s="150"/>
      <c r="C129" s="150"/>
      <c r="D129" s="150"/>
      <c r="E129" s="150"/>
      <c r="F129" s="150"/>
      <c r="I129" s="150"/>
      <c r="J129" s="150"/>
      <c r="K129" s="150"/>
      <c r="L129" s="150"/>
    </row>
    <row r="130" spans="2:12">
      <c r="B130" s="150"/>
      <c r="C130" s="150"/>
      <c r="D130" s="150"/>
      <c r="E130" s="150"/>
      <c r="F130" s="150"/>
      <c r="I130" s="150"/>
      <c r="J130" s="150"/>
      <c r="K130" s="150"/>
      <c r="L130" s="150"/>
    </row>
    <row r="131" spans="2:12">
      <c r="B131" s="150"/>
      <c r="C131" s="150"/>
      <c r="D131" s="150"/>
      <c r="E131" s="150"/>
      <c r="F131" s="150"/>
      <c r="I131" s="150"/>
      <c r="J131" s="150"/>
      <c r="K131" s="150"/>
      <c r="L131" s="150"/>
    </row>
    <row r="132" spans="2:12">
      <c r="B132" s="150"/>
      <c r="C132" s="150"/>
      <c r="D132" s="150"/>
      <c r="E132" s="150"/>
      <c r="F132" s="150"/>
      <c r="I132" s="150"/>
      <c r="J132" s="150"/>
      <c r="K132" s="150"/>
      <c r="L132" s="150"/>
    </row>
    <row r="133" spans="2:12">
      <c r="B133" s="150"/>
      <c r="C133" s="150"/>
      <c r="D133" s="150"/>
      <c r="E133" s="150"/>
      <c r="F133" s="150"/>
      <c r="I133" s="150"/>
      <c r="J133" s="150"/>
      <c r="K133" s="150"/>
      <c r="L133" s="150"/>
    </row>
    <row r="134" spans="2:12">
      <c r="B134" s="150"/>
      <c r="C134" s="150"/>
      <c r="D134" s="150"/>
      <c r="E134" s="150"/>
      <c r="F134" s="150"/>
      <c r="I134" s="150"/>
      <c r="J134" s="150"/>
      <c r="K134" s="150"/>
      <c r="L134" s="150"/>
    </row>
    <row r="135" spans="2:12">
      <c r="B135" s="150"/>
      <c r="C135" s="150"/>
      <c r="D135" s="150"/>
      <c r="E135" s="150"/>
      <c r="F135" s="150"/>
      <c r="I135" s="150"/>
      <c r="J135" s="150"/>
      <c r="K135" s="150"/>
      <c r="L135" s="150"/>
    </row>
    <row r="136" spans="2:12">
      <c r="B136" s="150"/>
      <c r="C136" s="150"/>
      <c r="D136" s="150"/>
      <c r="E136" s="150"/>
      <c r="F136" s="150"/>
      <c r="I136" s="150"/>
      <c r="J136" s="150"/>
      <c r="K136" s="150"/>
      <c r="L136" s="150"/>
    </row>
    <row r="137" spans="2:12">
      <c r="B137" s="150"/>
      <c r="C137" s="150"/>
      <c r="D137" s="150"/>
      <c r="E137" s="150"/>
      <c r="F137" s="150"/>
      <c r="I137" s="150"/>
      <c r="J137" s="150"/>
      <c r="K137" s="150"/>
      <c r="L137" s="150"/>
    </row>
    <row r="138" spans="2:12">
      <c r="B138" s="150"/>
      <c r="C138" s="150"/>
      <c r="D138" s="150"/>
      <c r="E138" s="150"/>
      <c r="F138" s="150"/>
      <c r="I138" s="150"/>
      <c r="J138" s="150"/>
      <c r="K138" s="150"/>
      <c r="L138" s="150"/>
    </row>
    <row r="139" spans="2:12">
      <c r="B139" s="150"/>
      <c r="C139" s="150"/>
      <c r="D139" s="150"/>
      <c r="E139" s="150"/>
      <c r="F139" s="150"/>
      <c r="I139" s="150"/>
      <c r="J139" s="150"/>
      <c r="K139" s="150"/>
      <c r="L139" s="150"/>
    </row>
    <row r="140" spans="2:12">
      <c r="B140" s="150"/>
      <c r="C140" s="150"/>
      <c r="D140" s="150"/>
      <c r="E140" s="150"/>
      <c r="F140" s="150"/>
      <c r="I140" s="150"/>
      <c r="J140" s="150"/>
      <c r="K140" s="150"/>
      <c r="L140" s="150"/>
    </row>
    <row r="141" spans="2:12">
      <c r="B141" s="150"/>
      <c r="C141" s="150"/>
      <c r="D141" s="150"/>
      <c r="E141" s="150"/>
      <c r="F141" s="150"/>
      <c r="I141" s="150"/>
      <c r="J141" s="150"/>
      <c r="K141" s="150"/>
      <c r="L141" s="150"/>
    </row>
    <row r="142" spans="2:12">
      <c r="B142" s="150"/>
      <c r="C142" s="150"/>
      <c r="D142" s="150"/>
      <c r="E142" s="150"/>
      <c r="F142" s="150"/>
      <c r="I142" s="150"/>
      <c r="J142" s="150"/>
      <c r="K142" s="150"/>
      <c r="L142" s="150"/>
    </row>
    <row r="143" spans="2:12">
      <c r="B143" s="150"/>
      <c r="C143" s="150"/>
      <c r="D143" s="150"/>
      <c r="E143" s="150"/>
      <c r="F143" s="150"/>
      <c r="I143" s="150"/>
      <c r="J143" s="150"/>
      <c r="K143" s="150"/>
      <c r="L143" s="150"/>
    </row>
    <row r="144" spans="2:12">
      <c r="B144" s="150"/>
      <c r="C144" s="150"/>
      <c r="D144" s="150"/>
      <c r="E144" s="150"/>
      <c r="F144" s="150"/>
      <c r="I144" s="150"/>
      <c r="J144" s="150"/>
      <c r="K144" s="150"/>
      <c r="L144" s="150"/>
    </row>
    <row r="145" spans="2:12">
      <c r="B145" s="150"/>
      <c r="C145" s="150"/>
      <c r="D145" s="150"/>
      <c r="E145" s="150"/>
      <c r="F145" s="150"/>
      <c r="I145" s="150"/>
      <c r="J145" s="150"/>
      <c r="K145" s="150"/>
      <c r="L145" s="150"/>
    </row>
    <row r="146" spans="2:12">
      <c r="B146" s="150"/>
      <c r="C146" s="150"/>
      <c r="D146" s="150"/>
      <c r="E146" s="150"/>
      <c r="F146" s="150"/>
      <c r="I146" s="150"/>
      <c r="J146" s="150"/>
      <c r="K146" s="150"/>
      <c r="L146" s="150"/>
    </row>
    <row r="147" spans="2:12">
      <c r="B147" s="150"/>
      <c r="C147" s="150"/>
      <c r="D147" s="150"/>
      <c r="E147" s="150"/>
      <c r="F147" s="150"/>
      <c r="I147" s="150"/>
      <c r="J147" s="150"/>
      <c r="K147" s="150"/>
      <c r="L147" s="150"/>
    </row>
    <row r="148" spans="2:12">
      <c r="B148" s="150"/>
      <c r="C148" s="150"/>
      <c r="D148" s="150"/>
      <c r="E148" s="150"/>
      <c r="F148" s="150"/>
      <c r="I148" s="150"/>
      <c r="J148" s="150"/>
      <c r="K148" s="150"/>
      <c r="L148" s="150"/>
    </row>
    <row r="149" spans="2:12">
      <c r="B149" s="150"/>
      <c r="C149" s="150"/>
      <c r="D149" s="150"/>
      <c r="E149" s="150"/>
      <c r="F149" s="150"/>
      <c r="I149" s="150"/>
      <c r="J149" s="150"/>
      <c r="K149" s="150"/>
      <c r="L149" s="150"/>
    </row>
    <row r="150" spans="2:12">
      <c r="B150" s="150"/>
      <c r="C150" s="150"/>
      <c r="D150" s="150"/>
      <c r="E150" s="150"/>
      <c r="F150" s="150"/>
      <c r="I150" s="150"/>
      <c r="J150" s="150"/>
      <c r="K150" s="150"/>
      <c r="L150" s="150"/>
    </row>
    <row r="151" spans="2:12">
      <c r="B151" s="150"/>
      <c r="C151" s="150"/>
      <c r="D151" s="150"/>
      <c r="E151" s="150"/>
      <c r="F151" s="150"/>
      <c r="I151" s="150"/>
      <c r="J151" s="150"/>
      <c r="K151" s="150"/>
      <c r="L151" s="150"/>
    </row>
    <row r="152" spans="2:12">
      <c r="B152" s="150"/>
      <c r="C152" s="150"/>
      <c r="D152" s="150"/>
      <c r="E152" s="150"/>
      <c r="F152" s="150"/>
      <c r="I152" s="150"/>
      <c r="J152" s="150"/>
      <c r="K152" s="150"/>
      <c r="L152" s="150"/>
    </row>
    <row r="153" spans="2:12">
      <c r="B153" s="150"/>
      <c r="C153" s="150"/>
      <c r="D153" s="150"/>
      <c r="E153" s="150"/>
      <c r="F153" s="150"/>
      <c r="I153" s="150"/>
      <c r="J153" s="150"/>
      <c r="K153" s="150"/>
      <c r="L153" s="150"/>
    </row>
    <row r="154" spans="2:12">
      <c r="B154" s="150"/>
      <c r="C154" s="150"/>
      <c r="D154" s="150"/>
      <c r="E154" s="150"/>
      <c r="F154" s="150"/>
      <c r="I154" s="150"/>
      <c r="J154" s="150"/>
      <c r="K154" s="150"/>
      <c r="L154" s="150"/>
    </row>
    <row r="155" spans="2:12">
      <c r="B155" s="150"/>
      <c r="C155" s="150"/>
      <c r="D155" s="150"/>
      <c r="E155" s="150"/>
      <c r="F155" s="150"/>
      <c r="I155" s="150"/>
      <c r="J155" s="150"/>
      <c r="K155" s="150"/>
      <c r="L155" s="150"/>
    </row>
    <row r="156" spans="2:12">
      <c r="B156" s="150"/>
      <c r="C156" s="150"/>
      <c r="D156" s="150"/>
      <c r="E156" s="150"/>
      <c r="F156" s="150"/>
      <c r="I156" s="150"/>
      <c r="J156" s="150"/>
      <c r="K156" s="150"/>
      <c r="L156" s="150"/>
    </row>
    <row r="157" spans="2:12">
      <c r="B157" s="150"/>
      <c r="C157" s="150"/>
      <c r="D157" s="150"/>
      <c r="E157" s="150"/>
      <c r="F157" s="150"/>
      <c r="I157" s="150"/>
      <c r="J157" s="150"/>
      <c r="K157" s="150"/>
      <c r="L157" s="150"/>
    </row>
    <row r="158" spans="2:12">
      <c r="B158" s="150"/>
      <c r="C158" s="150"/>
      <c r="D158" s="150"/>
      <c r="E158" s="150"/>
      <c r="F158" s="150"/>
      <c r="I158" s="150"/>
      <c r="J158" s="150"/>
      <c r="K158" s="150"/>
      <c r="L158" s="150"/>
    </row>
    <row r="159" spans="2:12">
      <c r="B159" s="150"/>
      <c r="C159" s="150"/>
      <c r="D159" s="150"/>
      <c r="E159" s="150"/>
      <c r="F159" s="150"/>
      <c r="I159" s="150"/>
      <c r="J159" s="150"/>
      <c r="K159" s="150"/>
      <c r="L159" s="150"/>
    </row>
    <row r="160" spans="2:12">
      <c r="B160" s="150"/>
      <c r="C160" s="150"/>
      <c r="D160" s="150"/>
      <c r="E160" s="150"/>
      <c r="F160" s="150"/>
      <c r="I160" s="150"/>
      <c r="J160" s="150"/>
      <c r="K160" s="150"/>
      <c r="L160" s="150"/>
    </row>
    <row r="161" spans="2:12">
      <c r="B161" s="150"/>
      <c r="C161" s="150"/>
      <c r="D161" s="150"/>
      <c r="E161" s="150"/>
      <c r="F161" s="150"/>
      <c r="I161" s="150"/>
      <c r="J161" s="150"/>
      <c r="K161" s="150"/>
      <c r="L161" s="150"/>
    </row>
    <row r="162" spans="2:12">
      <c r="B162" s="150"/>
      <c r="C162" s="150"/>
      <c r="D162" s="150"/>
      <c r="E162" s="150"/>
      <c r="F162" s="150"/>
      <c r="I162" s="150"/>
      <c r="J162" s="150"/>
      <c r="K162" s="150"/>
      <c r="L162" s="150"/>
    </row>
    <row r="163" spans="2:12">
      <c r="B163" s="150"/>
      <c r="C163" s="150"/>
      <c r="D163" s="150"/>
      <c r="E163" s="150"/>
      <c r="F163" s="150"/>
      <c r="I163" s="150"/>
      <c r="J163" s="150"/>
      <c r="K163" s="150"/>
      <c r="L163" s="150"/>
    </row>
    <row r="164" spans="2:12">
      <c r="B164" s="150"/>
      <c r="C164" s="150"/>
      <c r="D164" s="150"/>
      <c r="E164" s="150"/>
      <c r="F164" s="150"/>
      <c r="I164" s="150"/>
      <c r="J164" s="150"/>
      <c r="K164" s="150"/>
      <c r="L164" s="150"/>
    </row>
    <row r="165" spans="2:12">
      <c r="B165" s="150"/>
      <c r="C165" s="150"/>
      <c r="D165" s="150"/>
      <c r="E165" s="150"/>
      <c r="F165" s="150"/>
      <c r="I165" s="150"/>
      <c r="J165" s="150"/>
      <c r="K165" s="150"/>
      <c r="L165" s="150"/>
    </row>
    <row r="166" spans="2:12">
      <c r="B166" s="150"/>
      <c r="C166" s="150"/>
      <c r="D166" s="150"/>
      <c r="E166" s="150"/>
      <c r="F166" s="150"/>
      <c r="I166" s="150"/>
      <c r="J166" s="150"/>
      <c r="K166" s="150"/>
      <c r="L166" s="150"/>
    </row>
    <row r="167" spans="2:12">
      <c r="B167" s="150"/>
      <c r="C167" s="150"/>
      <c r="D167" s="150"/>
      <c r="E167" s="150"/>
      <c r="F167" s="150"/>
      <c r="I167" s="150"/>
      <c r="J167" s="150"/>
      <c r="K167" s="150"/>
      <c r="L167" s="150"/>
    </row>
    <row r="168" spans="2:12">
      <c r="B168" s="150"/>
      <c r="C168" s="150"/>
      <c r="D168" s="150"/>
      <c r="E168" s="150"/>
      <c r="F168" s="150"/>
      <c r="I168" s="150"/>
      <c r="J168" s="150"/>
      <c r="K168" s="150"/>
      <c r="L168" s="150"/>
    </row>
    <row r="169" spans="2:12">
      <c r="B169" s="150"/>
      <c r="C169" s="150"/>
      <c r="D169" s="150"/>
      <c r="E169" s="150"/>
      <c r="F169" s="150"/>
      <c r="I169" s="150"/>
      <c r="J169" s="150"/>
      <c r="K169" s="150"/>
      <c r="L169" s="150"/>
    </row>
    <row r="170" spans="2:12">
      <c r="B170" s="150"/>
      <c r="C170" s="150"/>
      <c r="D170" s="150"/>
      <c r="E170" s="150"/>
      <c r="F170" s="150"/>
      <c r="I170" s="150"/>
      <c r="J170" s="150"/>
      <c r="K170" s="150"/>
      <c r="L170" s="150"/>
    </row>
    <row r="171" spans="2:12">
      <c r="B171" s="150"/>
      <c r="C171" s="150"/>
      <c r="D171" s="150"/>
      <c r="E171" s="150"/>
      <c r="F171" s="150"/>
      <c r="I171" s="150"/>
      <c r="J171" s="150"/>
      <c r="K171" s="150"/>
      <c r="L171" s="150"/>
    </row>
    <row r="172" spans="2:12">
      <c r="B172" s="150"/>
      <c r="C172" s="150"/>
      <c r="D172" s="150"/>
      <c r="E172" s="150"/>
      <c r="F172" s="150"/>
      <c r="I172" s="150"/>
      <c r="J172" s="150"/>
      <c r="K172" s="150"/>
      <c r="L172" s="150"/>
    </row>
    <row r="173" spans="2:12">
      <c r="B173" s="150"/>
      <c r="C173" s="150"/>
      <c r="D173" s="150"/>
      <c r="E173" s="150"/>
      <c r="F173" s="150"/>
      <c r="I173" s="150"/>
      <c r="J173" s="150"/>
      <c r="K173" s="150"/>
      <c r="L173" s="150"/>
    </row>
    <row r="174" spans="2:12">
      <c r="B174" s="150"/>
      <c r="C174" s="150"/>
      <c r="D174" s="150"/>
      <c r="E174" s="150"/>
      <c r="F174" s="150"/>
      <c r="I174" s="150"/>
      <c r="J174" s="150"/>
      <c r="K174" s="150"/>
      <c r="L174" s="150"/>
    </row>
    <row r="175" spans="2:12">
      <c r="B175" s="150"/>
      <c r="C175" s="150"/>
      <c r="D175" s="150"/>
      <c r="E175" s="150"/>
      <c r="F175" s="150"/>
      <c r="I175" s="150"/>
      <c r="J175" s="150"/>
      <c r="K175" s="150"/>
      <c r="L175" s="150"/>
    </row>
    <row r="176" spans="2:12">
      <c r="B176" s="150"/>
      <c r="C176" s="150"/>
      <c r="D176" s="150"/>
      <c r="E176" s="150"/>
      <c r="F176" s="150"/>
      <c r="I176" s="150"/>
      <c r="J176" s="150"/>
      <c r="K176" s="150"/>
      <c r="L176" s="150"/>
    </row>
    <row r="177" spans="2:12">
      <c r="B177" s="150"/>
      <c r="C177" s="150"/>
      <c r="D177" s="150"/>
      <c r="E177" s="150"/>
      <c r="F177" s="150"/>
      <c r="I177" s="150"/>
      <c r="J177" s="150"/>
      <c r="K177" s="150"/>
      <c r="L177" s="150"/>
    </row>
    <row r="178" spans="2:12">
      <c r="B178" s="150"/>
      <c r="C178" s="150"/>
      <c r="D178" s="150"/>
      <c r="E178" s="150"/>
      <c r="F178" s="150"/>
      <c r="I178" s="150"/>
      <c r="J178" s="150"/>
      <c r="K178" s="150"/>
      <c r="L178" s="150"/>
    </row>
    <row r="179" spans="2:12">
      <c r="B179" s="150"/>
      <c r="C179" s="150"/>
      <c r="D179" s="150"/>
      <c r="E179" s="150"/>
      <c r="F179" s="150"/>
      <c r="I179" s="150"/>
      <c r="J179" s="150"/>
      <c r="K179" s="150"/>
      <c r="L179" s="150"/>
    </row>
    <row r="180" spans="2:12">
      <c r="B180" s="150"/>
      <c r="C180" s="150"/>
      <c r="D180" s="150"/>
      <c r="E180" s="150"/>
      <c r="F180" s="150"/>
      <c r="I180" s="150"/>
      <c r="J180" s="150"/>
      <c r="K180" s="150"/>
      <c r="L180" s="150"/>
    </row>
    <row r="181" spans="2:12">
      <c r="B181" s="150"/>
      <c r="C181" s="150"/>
      <c r="D181" s="150"/>
      <c r="E181" s="150"/>
      <c r="F181" s="150"/>
      <c r="I181" s="150"/>
      <c r="J181" s="150"/>
      <c r="K181" s="150"/>
      <c r="L181" s="150"/>
    </row>
    <row r="182" spans="2:12">
      <c r="B182" s="150"/>
      <c r="C182" s="150"/>
      <c r="D182" s="150"/>
      <c r="E182" s="150"/>
      <c r="F182" s="150"/>
      <c r="I182" s="150"/>
      <c r="J182" s="150"/>
      <c r="K182" s="150"/>
      <c r="L182" s="150"/>
    </row>
    <row r="183" spans="2:12">
      <c r="B183" s="150"/>
      <c r="C183" s="150"/>
      <c r="D183" s="150"/>
      <c r="E183" s="150"/>
      <c r="F183" s="150"/>
      <c r="I183" s="150"/>
      <c r="J183" s="150"/>
      <c r="K183" s="150"/>
      <c r="L183" s="150"/>
    </row>
    <row r="184" spans="2:12">
      <c r="B184" s="150"/>
      <c r="C184" s="150"/>
      <c r="D184" s="150"/>
      <c r="E184" s="150"/>
      <c r="F184" s="150"/>
      <c r="I184" s="150"/>
      <c r="J184" s="150"/>
      <c r="K184" s="150"/>
      <c r="L184" s="150"/>
    </row>
    <row r="185" spans="2:12">
      <c r="B185" s="150"/>
      <c r="C185" s="150"/>
      <c r="D185" s="150"/>
      <c r="E185" s="150"/>
      <c r="F185" s="150"/>
      <c r="I185" s="150"/>
      <c r="J185" s="150"/>
      <c r="K185" s="150"/>
      <c r="L185" s="150"/>
    </row>
    <row r="186" spans="2:12">
      <c r="B186" s="150"/>
      <c r="C186" s="150"/>
      <c r="D186" s="150"/>
      <c r="E186" s="150"/>
      <c r="F186" s="150"/>
      <c r="I186" s="150"/>
      <c r="J186" s="150"/>
      <c r="K186" s="150"/>
      <c r="L186" s="150"/>
    </row>
    <row r="187" spans="2:12">
      <c r="B187" s="150"/>
      <c r="C187" s="150"/>
      <c r="D187" s="150"/>
      <c r="E187" s="150"/>
      <c r="F187" s="150"/>
      <c r="I187" s="150"/>
      <c r="J187" s="150"/>
      <c r="K187" s="150"/>
      <c r="L187" s="150"/>
    </row>
    <row r="188" spans="2:12">
      <c r="B188" s="150"/>
      <c r="C188" s="150"/>
      <c r="D188" s="150"/>
      <c r="E188" s="150"/>
      <c r="F188" s="150"/>
      <c r="I188" s="150"/>
      <c r="J188" s="150"/>
      <c r="K188" s="150"/>
      <c r="L188" s="150"/>
    </row>
    <row r="189" spans="2:12">
      <c r="B189" s="150"/>
      <c r="C189" s="150"/>
      <c r="D189" s="150"/>
      <c r="E189" s="150"/>
      <c r="F189" s="150"/>
      <c r="I189" s="150"/>
      <c r="J189" s="150"/>
      <c r="K189" s="150"/>
      <c r="L189" s="150"/>
    </row>
    <row r="190" spans="2:12">
      <c r="B190" s="150"/>
      <c r="C190" s="150"/>
      <c r="D190" s="150"/>
      <c r="E190" s="150"/>
      <c r="F190" s="150"/>
      <c r="I190" s="150"/>
      <c r="J190" s="150"/>
      <c r="K190" s="150"/>
      <c r="L190" s="150"/>
    </row>
    <row r="191" spans="2:12">
      <c r="B191" s="150"/>
      <c r="C191" s="150"/>
      <c r="D191" s="150"/>
      <c r="E191" s="150"/>
      <c r="F191" s="150"/>
      <c r="I191" s="150"/>
      <c r="J191" s="150"/>
      <c r="K191" s="150"/>
      <c r="L191" s="150"/>
    </row>
    <row r="192" spans="2:12">
      <c r="B192" s="150"/>
      <c r="C192" s="150"/>
      <c r="D192" s="150"/>
      <c r="E192" s="150"/>
      <c r="F192" s="150"/>
      <c r="I192" s="150"/>
      <c r="J192" s="150"/>
      <c r="K192" s="150"/>
      <c r="L192" s="150"/>
    </row>
    <row r="193" spans="2:12">
      <c r="B193" s="150"/>
      <c r="C193" s="150"/>
      <c r="D193" s="150"/>
      <c r="E193" s="150"/>
      <c r="F193" s="150"/>
      <c r="I193" s="150"/>
      <c r="J193" s="150"/>
      <c r="K193" s="150"/>
      <c r="L193" s="150"/>
    </row>
    <row r="194" spans="2:12">
      <c r="B194" s="150"/>
      <c r="C194" s="150"/>
      <c r="D194" s="150"/>
      <c r="E194" s="150"/>
      <c r="F194" s="150"/>
      <c r="I194" s="150"/>
      <c r="J194" s="150"/>
      <c r="K194" s="150"/>
      <c r="L194" s="150"/>
    </row>
    <row r="195" spans="2:12">
      <c r="B195" s="150"/>
      <c r="C195" s="150"/>
      <c r="D195" s="150"/>
      <c r="E195" s="150"/>
      <c r="F195" s="150"/>
      <c r="I195" s="150"/>
      <c r="J195" s="150"/>
      <c r="K195" s="150"/>
      <c r="L195" s="150"/>
    </row>
  </sheetData>
  <hyperlinks>
    <hyperlink ref="I4" r:id="rId1" display="https://www.instagram.com/stefansagmeister/?hl=de" xr:uid="{F7BD0494-A278-F44A-A7FB-6C49540988F6}"/>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8B47-81EB-7341-A9C6-92687CBC9F7F}">
  <dimension ref="A1:P253"/>
  <sheetViews>
    <sheetView topLeftCell="A3" zoomScale="50" workbookViewId="0">
      <selection activeCell="L74" sqref="L74"/>
    </sheetView>
  </sheetViews>
  <sheetFormatPr baseColWidth="10" defaultRowHeight="16"/>
  <cols>
    <col min="1" max="1" width="15.33203125" bestFit="1" customWidth="1"/>
    <col min="2" max="2" width="12.5" bestFit="1" customWidth="1"/>
    <col min="3" max="3" width="23.1640625" bestFit="1" customWidth="1"/>
    <col min="4" max="4" width="11.33203125" bestFit="1" customWidth="1"/>
    <col min="5" max="5" width="12.83203125" bestFit="1" customWidth="1"/>
    <col min="6" max="6" width="19.5" bestFit="1" customWidth="1"/>
    <col min="7" max="7" width="22.83203125" customWidth="1"/>
    <col min="8" max="8" width="34.1640625" customWidth="1"/>
    <col min="9" max="9" width="21.1640625" bestFit="1" customWidth="1"/>
    <col min="10" max="10" width="17.5" bestFit="1" customWidth="1"/>
    <col min="11" max="11" width="13.33203125" bestFit="1" customWidth="1"/>
    <col min="12" max="12" width="37.33203125" customWidth="1"/>
    <col min="13" max="13" width="14.1640625" style="36" bestFit="1" customWidth="1"/>
    <col min="14" max="14" width="16.6640625" bestFit="1" customWidth="1"/>
  </cols>
  <sheetData>
    <row r="1" spans="1:14" ht="26" hidden="1" thickTop="1" thickBot="1">
      <c r="A1" s="32" t="s">
        <v>12</v>
      </c>
      <c r="B1" s="33">
        <v>2890</v>
      </c>
      <c r="C1" s="34"/>
      <c r="D1" s="35"/>
      <c r="E1" s="34"/>
      <c r="F1" s="35"/>
      <c r="G1" s="34"/>
      <c r="H1" s="35"/>
      <c r="I1" s="34"/>
      <c r="J1" s="35"/>
      <c r="K1" s="34"/>
      <c r="L1" s="35"/>
    </row>
    <row r="2" spans="1:14" ht="25" hidden="1" thickBot="1">
      <c r="A2" s="37" t="s">
        <v>20</v>
      </c>
      <c r="B2" s="38">
        <v>75</v>
      </c>
      <c r="C2" s="39"/>
      <c r="D2" s="40"/>
      <c r="E2" s="39"/>
      <c r="F2" s="40"/>
      <c r="G2" s="39"/>
      <c r="H2" s="40"/>
      <c r="I2" s="39"/>
      <c r="J2" s="40"/>
      <c r="K2" s="39"/>
      <c r="L2" s="40"/>
      <c r="M2" s="41"/>
      <c r="N2" s="42"/>
    </row>
    <row r="3" spans="1:14" ht="25" thickTop="1">
      <c r="A3" s="43" t="s">
        <v>21</v>
      </c>
      <c r="B3" s="44" t="s">
        <v>22</v>
      </c>
      <c r="C3" s="44" t="s">
        <v>23</v>
      </c>
      <c r="D3" s="44" t="s">
        <v>24</v>
      </c>
      <c r="E3" s="44" t="s">
        <v>25</v>
      </c>
      <c r="F3" s="44" t="s">
        <v>26</v>
      </c>
      <c r="G3" s="44" t="s">
        <v>27</v>
      </c>
      <c r="H3" s="44" t="s">
        <v>28</v>
      </c>
      <c r="I3" s="44" t="s">
        <v>29</v>
      </c>
      <c r="J3" s="44" t="s">
        <v>30</v>
      </c>
      <c r="K3" s="44" t="s">
        <v>31</v>
      </c>
      <c r="L3" s="45" t="s">
        <v>32</v>
      </c>
      <c r="M3" s="46" t="s">
        <v>33</v>
      </c>
      <c r="N3" s="45" t="s">
        <v>34</v>
      </c>
    </row>
    <row r="4" spans="1:14" ht="25" customHeight="1" thickBot="1">
      <c r="A4" s="47" t="s">
        <v>35</v>
      </c>
      <c r="B4" s="48">
        <f t="shared" ref="B4:I4" si="0">MEDIAN(B5:B74)</f>
        <v>123.5</v>
      </c>
      <c r="C4" s="48">
        <f t="shared" si="0"/>
        <v>10</v>
      </c>
      <c r="D4" s="49">
        <f t="shared" si="0"/>
        <v>5</v>
      </c>
      <c r="E4" s="48">
        <f t="shared" si="0"/>
        <v>4750</v>
      </c>
      <c r="F4" s="50">
        <f t="shared" si="0"/>
        <v>3750</v>
      </c>
      <c r="G4" s="51">
        <f t="shared" si="0"/>
        <v>4.7404844290657437E-2</v>
      </c>
      <c r="H4" s="51">
        <f t="shared" si="0"/>
        <v>4.5742296918767508E-2</v>
      </c>
      <c r="I4" s="51">
        <f t="shared" si="0"/>
        <v>4.7759103641456579E-2</v>
      </c>
      <c r="J4" s="52"/>
      <c r="K4" s="53"/>
      <c r="L4" s="54"/>
      <c r="M4" s="55"/>
      <c r="N4" s="56">
        <f>AVERAGE(N9:N73)</f>
        <v>4.953846153846154</v>
      </c>
    </row>
    <row r="5" spans="1:14" ht="22" thickTop="1">
      <c r="A5" s="57"/>
      <c r="B5" s="58"/>
      <c r="C5" s="58"/>
      <c r="D5" s="58"/>
      <c r="E5" s="58"/>
      <c r="F5" s="58"/>
      <c r="G5" s="59"/>
      <c r="H5" s="59"/>
      <c r="I5" s="60"/>
      <c r="J5" s="58"/>
      <c r="K5" s="61"/>
      <c r="L5" s="62"/>
      <c r="M5" s="63"/>
      <c r="N5" s="64"/>
    </row>
    <row r="6" spans="1:14" ht="21">
      <c r="A6" s="65"/>
      <c r="B6" s="58"/>
      <c r="C6" s="58"/>
      <c r="D6" s="58"/>
      <c r="E6" s="58"/>
      <c r="F6" s="58"/>
      <c r="G6" s="59"/>
      <c r="H6" s="59"/>
      <c r="I6" s="60"/>
      <c r="J6" s="58"/>
      <c r="K6" s="61"/>
      <c r="L6" s="62"/>
      <c r="M6" s="63"/>
      <c r="N6" s="64"/>
    </row>
    <row r="7" spans="1:14" ht="21">
      <c r="A7" s="65"/>
      <c r="B7" s="58"/>
      <c r="C7" s="58"/>
      <c r="D7" s="58"/>
      <c r="E7" s="58"/>
      <c r="F7" s="58"/>
      <c r="G7" s="59"/>
      <c r="H7" s="59"/>
      <c r="I7" s="60"/>
      <c r="J7" s="58"/>
      <c r="K7" s="61"/>
      <c r="L7" s="62"/>
      <c r="M7" s="63"/>
      <c r="N7" s="64"/>
    </row>
    <row r="8" spans="1:14" ht="21">
      <c r="A8" s="65"/>
      <c r="B8" s="58"/>
      <c r="C8" s="58"/>
      <c r="D8" s="58"/>
      <c r="E8" s="58"/>
      <c r="F8" s="58"/>
      <c r="G8" s="59"/>
      <c r="H8" s="59"/>
      <c r="I8" s="60"/>
      <c r="J8" s="58"/>
      <c r="K8" s="61"/>
      <c r="L8" s="62"/>
      <c r="M8" s="63"/>
      <c r="N8" s="64"/>
    </row>
    <row r="9" spans="1:14" ht="21">
      <c r="A9" s="65" t="s">
        <v>36</v>
      </c>
      <c r="B9" s="58">
        <v>176</v>
      </c>
      <c r="C9" s="58">
        <v>11</v>
      </c>
      <c r="D9" s="58">
        <v>48</v>
      </c>
      <c r="E9" s="58">
        <v>25000</v>
      </c>
      <c r="F9" s="58">
        <v>26000</v>
      </c>
      <c r="G9" s="59">
        <f t="shared" ref="G9:G24" si="1">SUM(C9+B9)/$B$1</f>
        <v>6.4705882352941183E-2</v>
      </c>
      <c r="H9" s="59">
        <f t="shared" ref="H9:H15" si="2">SUM(B9+C9+D9)/F9</f>
        <v>9.0384615384615386E-3</v>
      </c>
      <c r="I9" s="60">
        <f t="shared" ref="I9:I37" si="3">((C9*2)+(D9+B9))/F9</f>
        <v>9.4615384615384622E-3</v>
      </c>
      <c r="J9" s="58" t="str">
        <f t="shared" ref="J9:J68" si="4">TEXT(M9,"TTTT")</f>
        <v>Sonntag</v>
      </c>
      <c r="K9" s="61">
        <v>0.45833333333333298</v>
      </c>
      <c r="L9" s="62"/>
      <c r="M9" s="66">
        <v>44850</v>
      </c>
      <c r="N9" s="67">
        <f t="shared" ref="N9:N15" si="5">DATEDIF(M10,M9,"d")</f>
        <v>2</v>
      </c>
    </row>
    <row r="10" spans="1:14" ht="21">
      <c r="A10" s="65" t="s">
        <v>37</v>
      </c>
      <c r="B10" s="58">
        <v>71</v>
      </c>
      <c r="C10" s="58">
        <v>2</v>
      </c>
      <c r="D10" s="58">
        <v>4</v>
      </c>
      <c r="E10" s="58">
        <v>0</v>
      </c>
      <c r="F10" s="58">
        <v>1700</v>
      </c>
      <c r="G10" s="59">
        <f t="shared" si="1"/>
        <v>2.5259515570934254E-2</v>
      </c>
      <c r="H10" s="59">
        <f t="shared" si="2"/>
        <v>4.5294117647058825E-2</v>
      </c>
      <c r="I10" s="60">
        <f t="shared" si="3"/>
        <v>4.6470588235294118E-2</v>
      </c>
      <c r="J10" s="58" t="str">
        <f t="shared" si="4"/>
        <v>Freitag</v>
      </c>
      <c r="K10" s="61">
        <v>0.5</v>
      </c>
      <c r="L10" s="62"/>
      <c r="M10" s="66">
        <v>44848</v>
      </c>
      <c r="N10" s="67">
        <f t="shared" si="5"/>
        <v>2</v>
      </c>
    </row>
    <row r="11" spans="1:14" ht="21">
      <c r="A11" s="65" t="s">
        <v>36</v>
      </c>
      <c r="B11" s="58">
        <v>13000</v>
      </c>
      <c r="C11" s="58">
        <v>62</v>
      </c>
      <c r="D11" s="58">
        <v>2200</v>
      </c>
      <c r="E11" s="58">
        <v>255000</v>
      </c>
      <c r="F11" s="58">
        <v>22000</v>
      </c>
      <c r="G11" s="59">
        <f t="shared" si="1"/>
        <v>4.5197231833910037</v>
      </c>
      <c r="H11" s="59">
        <f t="shared" si="2"/>
        <v>0.69372727272727275</v>
      </c>
      <c r="I11" s="60">
        <f t="shared" si="3"/>
        <v>0.69654545454545458</v>
      </c>
      <c r="J11" s="58" t="str">
        <f t="shared" si="4"/>
        <v>Mittwoch</v>
      </c>
      <c r="K11" s="61">
        <v>0.77083333333333337</v>
      </c>
      <c r="L11" s="62"/>
      <c r="M11" s="66">
        <v>44846</v>
      </c>
      <c r="N11" s="67">
        <f t="shared" si="5"/>
        <v>4</v>
      </c>
    </row>
    <row r="12" spans="1:14" ht="21">
      <c r="A12" s="65" t="s">
        <v>36</v>
      </c>
      <c r="B12" s="58">
        <v>54</v>
      </c>
      <c r="C12" s="58">
        <v>3</v>
      </c>
      <c r="D12" s="58">
        <v>7</v>
      </c>
      <c r="E12" s="58">
        <v>2900</v>
      </c>
      <c r="F12" s="58">
        <v>2800</v>
      </c>
      <c r="G12" s="59">
        <f t="shared" si="1"/>
        <v>1.9723183391003461E-2</v>
      </c>
      <c r="H12" s="59">
        <f t="shared" si="2"/>
        <v>2.2857142857142857E-2</v>
      </c>
      <c r="I12" s="60">
        <f t="shared" si="3"/>
        <v>2.3928571428571428E-2</v>
      </c>
      <c r="J12" s="58" t="str">
        <f t="shared" si="4"/>
        <v>Samstag</v>
      </c>
      <c r="K12" s="61">
        <v>0.75</v>
      </c>
      <c r="L12" s="62"/>
      <c r="M12" s="66">
        <v>44842</v>
      </c>
      <c r="N12" s="67">
        <f t="shared" si="5"/>
        <v>1</v>
      </c>
    </row>
    <row r="13" spans="1:14" ht="21">
      <c r="A13" s="65" t="s">
        <v>36</v>
      </c>
      <c r="B13" s="58">
        <v>123</v>
      </c>
      <c r="C13" s="58">
        <v>5</v>
      </c>
      <c r="D13" s="58">
        <v>2</v>
      </c>
      <c r="E13" s="58">
        <v>2400</v>
      </c>
      <c r="F13" s="58">
        <v>2300</v>
      </c>
      <c r="G13" s="59">
        <f t="shared" si="1"/>
        <v>4.4290657439446365E-2</v>
      </c>
      <c r="H13" s="59">
        <f>SUM(B13+C13+D13)/F13</f>
        <v>5.6521739130434782E-2</v>
      </c>
      <c r="I13" s="60">
        <f>((C13*2)+(D13+B13))/F13</f>
        <v>5.8695652173913045E-2</v>
      </c>
      <c r="J13" s="58" t="str">
        <f>TEXT(M13,"TTTT")</f>
        <v>Freitag</v>
      </c>
      <c r="K13" s="61">
        <v>0.66666666666666696</v>
      </c>
      <c r="L13" s="62"/>
      <c r="M13" s="66">
        <v>44841</v>
      </c>
      <c r="N13" s="67">
        <f t="shared" si="5"/>
        <v>1</v>
      </c>
    </row>
    <row r="14" spans="1:14" ht="21">
      <c r="A14" s="65" t="s">
        <v>37</v>
      </c>
      <c r="B14" s="58">
        <v>75</v>
      </c>
      <c r="C14" s="58">
        <v>3</v>
      </c>
      <c r="D14" s="58">
        <v>2</v>
      </c>
      <c r="E14" s="58"/>
      <c r="F14" s="58">
        <v>1400</v>
      </c>
      <c r="G14" s="59">
        <f t="shared" si="1"/>
        <v>2.698961937716263E-2</v>
      </c>
      <c r="H14" s="59">
        <f>SUM(B14+C14+D14)/F14</f>
        <v>5.7142857142857141E-2</v>
      </c>
      <c r="I14" s="60">
        <f>((C14*2)+(D14+B14))/F14</f>
        <v>5.9285714285714289E-2</v>
      </c>
      <c r="J14" s="58" t="str">
        <f>TEXT(M14,"TTTT")</f>
        <v>Donnerstag</v>
      </c>
      <c r="K14" s="61">
        <v>0.625</v>
      </c>
      <c r="L14" s="62"/>
      <c r="M14" s="66">
        <v>44840</v>
      </c>
      <c r="N14" s="67">
        <f t="shared" si="5"/>
        <v>1</v>
      </c>
    </row>
    <row r="15" spans="1:14" ht="21">
      <c r="A15" s="65" t="s">
        <v>36</v>
      </c>
      <c r="B15" s="58">
        <v>124</v>
      </c>
      <c r="C15" s="58">
        <v>13</v>
      </c>
      <c r="D15" s="58">
        <v>5</v>
      </c>
      <c r="E15" s="58">
        <v>3500</v>
      </c>
      <c r="F15" s="58">
        <v>2600</v>
      </c>
      <c r="G15" s="59">
        <f t="shared" si="1"/>
        <v>4.7404844290657437E-2</v>
      </c>
      <c r="H15" s="59">
        <f t="shared" si="2"/>
        <v>5.4615384615384614E-2</v>
      </c>
      <c r="I15" s="60">
        <f t="shared" si="3"/>
        <v>5.9615384615384619E-2</v>
      </c>
      <c r="J15" s="58" t="str">
        <f t="shared" si="4"/>
        <v>Mittwoch</v>
      </c>
      <c r="K15" s="61">
        <v>0.70833333333333304</v>
      </c>
      <c r="L15" s="62"/>
      <c r="M15" s="66">
        <v>44839</v>
      </c>
      <c r="N15" s="67">
        <f t="shared" si="5"/>
        <v>3</v>
      </c>
    </row>
    <row r="16" spans="1:14" ht="21">
      <c r="A16" s="65" t="s">
        <v>36</v>
      </c>
      <c r="B16" s="58">
        <v>89</v>
      </c>
      <c r="C16" s="58">
        <v>6</v>
      </c>
      <c r="D16" s="58">
        <v>2</v>
      </c>
      <c r="E16" s="58">
        <v>2500</v>
      </c>
      <c r="F16" s="58">
        <v>2100</v>
      </c>
      <c r="G16" s="59">
        <f t="shared" si="1"/>
        <v>3.2871972318339097E-2</v>
      </c>
      <c r="H16" s="59">
        <f t="shared" ref="H16:H24" si="6">SUM(B16+C16+D16)/F16</f>
        <v>4.6190476190476192E-2</v>
      </c>
      <c r="I16" s="60">
        <f t="shared" si="3"/>
        <v>4.9047619047619048E-2</v>
      </c>
      <c r="J16" s="58" t="str">
        <f t="shared" si="4"/>
        <v>Sonntag</v>
      </c>
      <c r="K16" s="61">
        <v>0.75</v>
      </c>
      <c r="L16" s="62"/>
      <c r="M16" s="66">
        <v>44836</v>
      </c>
      <c r="N16" s="67">
        <f>DATEDIF(M17,M16,"d")</f>
        <v>2</v>
      </c>
    </row>
    <row r="17" spans="1:14" ht="21">
      <c r="A17" s="65" t="s">
        <v>37</v>
      </c>
      <c r="B17" s="58">
        <v>89</v>
      </c>
      <c r="C17" s="58">
        <v>2</v>
      </c>
      <c r="D17" s="58">
        <v>3</v>
      </c>
      <c r="E17" s="58"/>
      <c r="F17" s="58">
        <v>2390</v>
      </c>
      <c r="G17" s="59">
        <f t="shared" si="1"/>
        <v>3.1487889273356398E-2</v>
      </c>
      <c r="H17" s="59">
        <f t="shared" si="6"/>
        <v>3.9330543933054393E-2</v>
      </c>
      <c r="I17" s="60">
        <f t="shared" si="3"/>
        <v>4.0167364016736401E-2</v>
      </c>
      <c r="J17" s="58" t="str">
        <f t="shared" si="4"/>
        <v>Freitag</v>
      </c>
      <c r="K17" s="61">
        <v>0.79166666666666663</v>
      </c>
      <c r="L17" s="62"/>
      <c r="M17" s="66">
        <v>44834</v>
      </c>
      <c r="N17" s="67">
        <f t="shared" ref="N17:N74" si="7">DATEDIF(M18,M17,"d")</f>
        <v>2</v>
      </c>
    </row>
    <row r="18" spans="1:14" ht="21">
      <c r="A18" s="65" t="s">
        <v>36</v>
      </c>
      <c r="B18" s="58">
        <v>315</v>
      </c>
      <c r="C18" s="58">
        <v>21</v>
      </c>
      <c r="D18" s="58">
        <v>14</v>
      </c>
      <c r="E18" s="58">
        <v>8100</v>
      </c>
      <c r="F18" s="58">
        <v>6500</v>
      </c>
      <c r="G18" s="59">
        <f t="shared" si="1"/>
        <v>0.11626297577854672</v>
      </c>
      <c r="H18" s="59">
        <f t="shared" si="6"/>
        <v>5.3846153846153849E-2</v>
      </c>
      <c r="I18" s="60">
        <f t="shared" si="3"/>
        <v>5.7076923076923074E-2</v>
      </c>
      <c r="J18" s="58" t="str">
        <f t="shared" si="4"/>
        <v>Mittwoch</v>
      </c>
      <c r="K18" s="61">
        <v>0.79166666666666663</v>
      </c>
      <c r="L18" s="62"/>
      <c r="M18" s="66">
        <v>44832</v>
      </c>
      <c r="N18" s="67">
        <f t="shared" si="7"/>
        <v>9</v>
      </c>
    </row>
    <row r="19" spans="1:14" ht="21">
      <c r="A19" s="65" t="s">
        <v>36</v>
      </c>
      <c r="B19" s="58">
        <v>90</v>
      </c>
      <c r="C19" s="58">
        <v>1</v>
      </c>
      <c r="D19" s="58">
        <v>5</v>
      </c>
      <c r="E19" s="58">
        <v>2200</v>
      </c>
      <c r="F19" s="58">
        <v>1870</v>
      </c>
      <c r="G19" s="59">
        <f t="shared" si="1"/>
        <v>3.1487889273356398E-2</v>
      </c>
      <c r="H19" s="59">
        <f t="shared" si="6"/>
        <v>5.1336898395721926E-2</v>
      </c>
      <c r="I19" s="60">
        <f t="shared" si="3"/>
        <v>5.1871657754010696E-2</v>
      </c>
      <c r="J19" s="58" t="str">
        <f t="shared" si="4"/>
        <v>Montag</v>
      </c>
      <c r="K19" s="61">
        <v>0.75</v>
      </c>
      <c r="L19" s="62"/>
      <c r="M19" s="66">
        <v>44823</v>
      </c>
      <c r="N19" s="67">
        <f t="shared" si="7"/>
        <v>3</v>
      </c>
    </row>
    <row r="20" spans="1:14" ht="21">
      <c r="A20" s="65" t="s">
        <v>37</v>
      </c>
      <c r="B20" s="58">
        <v>98</v>
      </c>
      <c r="C20" s="58">
        <v>1</v>
      </c>
      <c r="D20" s="58">
        <v>3</v>
      </c>
      <c r="E20" s="58"/>
      <c r="F20" s="58">
        <v>1400</v>
      </c>
      <c r="G20" s="59">
        <f t="shared" si="1"/>
        <v>3.4256055363321797E-2</v>
      </c>
      <c r="H20" s="59">
        <f t="shared" si="6"/>
        <v>7.2857142857142856E-2</v>
      </c>
      <c r="I20" s="60">
        <f>((C20*2)+(D20+B20))/F20</f>
        <v>7.3571428571428565E-2</v>
      </c>
      <c r="J20" s="58" t="str">
        <f t="shared" si="4"/>
        <v>Freitag</v>
      </c>
      <c r="K20" s="61">
        <v>0.79166666666666663</v>
      </c>
      <c r="L20" s="62"/>
      <c r="M20" s="66">
        <v>44820</v>
      </c>
      <c r="N20" s="67">
        <f t="shared" si="7"/>
        <v>2</v>
      </c>
    </row>
    <row r="21" spans="1:14" ht="21" customHeight="1">
      <c r="A21" s="65" t="s">
        <v>36</v>
      </c>
      <c r="B21" s="58">
        <v>62</v>
      </c>
      <c r="C21" s="58">
        <v>2</v>
      </c>
      <c r="D21" s="58">
        <v>1</v>
      </c>
      <c r="E21" s="58">
        <v>1300</v>
      </c>
      <c r="F21" s="58">
        <v>1100</v>
      </c>
      <c r="G21" s="59">
        <f t="shared" si="1"/>
        <v>2.2145328719723183E-2</v>
      </c>
      <c r="H21" s="59">
        <f t="shared" si="6"/>
        <v>5.909090909090909E-2</v>
      </c>
      <c r="I21" s="60">
        <f t="shared" si="3"/>
        <v>6.0909090909090906E-2</v>
      </c>
      <c r="J21" s="58" t="str">
        <f t="shared" si="4"/>
        <v>Mittwoch</v>
      </c>
      <c r="K21" s="61">
        <v>0.79166666666666663</v>
      </c>
      <c r="L21" s="62"/>
      <c r="M21" s="66">
        <v>44818</v>
      </c>
      <c r="N21" s="67">
        <f t="shared" si="7"/>
        <v>2</v>
      </c>
    </row>
    <row r="22" spans="1:14" ht="21">
      <c r="A22" s="65" t="s">
        <v>36</v>
      </c>
      <c r="B22" s="58">
        <v>85</v>
      </c>
      <c r="C22" s="58">
        <v>7</v>
      </c>
      <c r="D22" s="58">
        <v>8</v>
      </c>
      <c r="E22" s="58">
        <v>7000</v>
      </c>
      <c r="F22" s="58">
        <v>6700</v>
      </c>
      <c r="G22" s="59">
        <f t="shared" si="1"/>
        <v>3.1833910034602078E-2</v>
      </c>
      <c r="H22" s="59">
        <f>SUM(B22+C22+D22)/F22</f>
        <v>1.4925373134328358E-2</v>
      </c>
      <c r="I22" s="60">
        <f t="shared" si="3"/>
        <v>1.5970149253731344E-2</v>
      </c>
      <c r="J22" s="58" t="str">
        <f t="shared" si="4"/>
        <v>Montag</v>
      </c>
      <c r="K22" s="61">
        <v>0.41666666666666669</v>
      </c>
      <c r="L22" s="62"/>
      <c r="M22" s="66">
        <v>44816</v>
      </c>
      <c r="N22" s="67">
        <f t="shared" si="7"/>
        <v>1</v>
      </c>
    </row>
    <row r="23" spans="1:14" ht="21">
      <c r="A23" s="65" t="s">
        <v>36</v>
      </c>
      <c r="B23" s="58">
        <v>173</v>
      </c>
      <c r="C23" s="58">
        <v>6</v>
      </c>
      <c r="D23" s="58">
        <v>3</v>
      </c>
      <c r="E23" s="58">
        <v>4000</v>
      </c>
      <c r="F23" s="58">
        <v>2900</v>
      </c>
      <c r="G23" s="59">
        <f t="shared" si="1"/>
        <v>6.1937716262975777E-2</v>
      </c>
      <c r="H23" s="59">
        <f t="shared" si="6"/>
        <v>6.2758620689655167E-2</v>
      </c>
      <c r="I23" s="60">
        <f t="shared" si="3"/>
        <v>6.4827586206896548E-2</v>
      </c>
      <c r="J23" s="58" t="str">
        <f t="shared" si="4"/>
        <v>Sonntag</v>
      </c>
      <c r="K23" s="61">
        <v>0.79166666666666663</v>
      </c>
      <c r="L23" s="62"/>
      <c r="M23" s="66">
        <v>44815</v>
      </c>
      <c r="N23" s="67">
        <f t="shared" si="7"/>
        <v>3</v>
      </c>
    </row>
    <row r="24" spans="1:14" ht="21">
      <c r="A24" s="65" t="s">
        <v>36</v>
      </c>
      <c r="B24" s="58">
        <v>206</v>
      </c>
      <c r="C24" s="58">
        <v>101</v>
      </c>
      <c r="D24" s="58">
        <v>14</v>
      </c>
      <c r="E24" s="58">
        <v>4700</v>
      </c>
      <c r="F24" s="58">
        <v>3700</v>
      </c>
      <c r="G24" s="59">
        <f t="shared" si="1"/>
        <v>0.10622837370242215</v>
      </c>
      <c r="H24" s="59">
        <f t="shared" si="6"/>
        <v>8.6756756756756759E-2</v>
      </c>
      <c r="I24" s="60">
        <f t="shared" si="3"/>
        <v>0.11405405405405405</v>
      </c>
      <c r="J24" s="58" t="str">
        <f t="shared" si="4"/>
        <v>Donnerstag</v>
      </c>
      <c r="K24" s="61">
        <v>0.75</v>
      </c>
      <c r="L24" s="62"/>
      <c r="M24" s="66">
        <v>44812</v>
      </c>
      <c r="N24" s="67">
        <f t="shared" si="7"/>
        <v>1</v>
      </c>
    </row>
    <row r="25" spans="1:14" ht="21">
      <c r="A25" s="65" t="s">
        <v>36</v>
      </c>
      <c r="B25" s="58">
        <v>82</v>
      </c>
      <c r="C25" s="58">
        <v>4</v>
      </c>
      <c r="D25" s="58">
        <v>11</v>
      </c>
      <c r="E25" s="58">
        <v>5900</v>
      </c>
      <c r="F25" s="58">
        <v>4600</v>
      </c>
      <c r="G25" s="59">
        <f>SUM(C25+B25)/$B$1</f>
        <v>2.9757785467128029E-2</v>
      </c>
      <c r="H25" s="59">
        <f>SUM(B25+C25+D25)/F25</f>
        <v>2.1086956521739132E-2</v>
      </c>
      <c r="I25" s="60">
        <f t="shared" si="3"/>
        <v>2.1956521739130434E-2</v>
      </c>
      <c r="J25" s="58" t="str">
        <f t="shared" si="4"/>
        <v>Mittwoch</v>
      </c>
      <c r="K25" s="61">
        <v>0.79166666666666696</v>
      </c>
      <c r="L25" s="62"/>
      <c r="M25" s="66">
        <v>44811</v>
      </c>
      <c r="N25" s="67">
        <f t="shared" si="7"/>
        <v>2</v>
      </c>
    </row>
    <row r="26" spans="1:14" ht="21">
      <c r="A26" s="65" t="s">
        <v>36</v>
      </c>
      <c r="B26" s="58">
        <v>66</v>
      </c>
      <c r="C26" s="58">
        <v>2</v>
      </c>
      <c r="D26" s="58">
        <v>2</v>
      </c>
      <c r="E26" s="58">
        <v>4000</v>
      </c>
      <c r="F26" s="58">
        <v>3300</v>
      </c>
      <c r="G26" s="59">
        <f t="shared" ref="G26:G31" si="8">SUM(C26+B26)/$B$1</f>
        <v>2.3529411764705882E-2</v>
      </c>
      <c r="H26" s="59">
        <f t="shared" ref="H26:H31" si="9">SUM(B26+C26+D26)/F26</f>
        <v>2.1212121212121213E-2</v>
      </c>
      <c r="I26" s="60">
        <f t="shared" si="3"/>
        <v>2.181818181818182E-2</v>
      </c>
      <c r="J26" s="58" t="str">
        <f t="shared" si="4"/>
        <v>Montag</v>
      </c>
      <c r="K26" s="61">
        <v>0.83333333333333304</v>
      </c>
      <c r="L26" s="62"/>
      <c r="M26" s="66">
        <v>44809</v>
      </c>
      <c r="N26" s="67">
        <f t="shared" si="7"/>
        <v>3</v>
      </c>
    </row>
    <row r="27" spans="1:14" ht="21">
      <c r="A27" s="65" t="s">
        <v>37</v>
      </c>
      <c r="B27" s="58">
        <v>91</v>
      </c>
      <c r="C27" s="58">
        <v>4</v>
      </c>
      <c r="D27" s="58">
        <v>5</v>
      </c>
      <c r="E27" s="58">
        <v>1900</v>
      </c>
      <c r="F27" s="58">
        <v>1490</v>
      </c>
      <c r="G27" s="59">
        <f t="shared" si="8"/>
        <v>3.2871972318339097E-2</v>
      </c>
      <c r="H27" s="59">
        <f t="shared" si="9"/>
        <v>6.7114093959731544E-2</v>
      </c>
      <c r="I27" s="60">
        <f t="shared" si="3"/>
        <v>6.9798657718120799E-2</v>
      </c>
      <c r="J27" s="58" t="str">
        <f t="shared" si="4"/>
        <v>Freitag</v>
      </c>
      <c r="K27" s="61">
        <v>0.875</v>
      </c>
      <c r="L27" s="62"/>
      <c r="M27" s="66">
        <v>44806</v>
      </c>
      <c r="N27" s="67">
        <f t="shared" si="7"/>
        <v>1</v>
      </c>
    </row>
    <row r="28" spans="1:14" ht="21">
      <c r="A28" s="65" t="s">
        <v>36</v>
      </c>
      <c r="B28" s="58">
        <v>111</v>
      </c>
      <c r="C28" s="58">
        <v>24</v>
      </c>
      <c r="D28" s="58">
        <v>4</v>
      </c>
      <c r="E28" s="58">
        <v>4600</v>
      </c>
      <c r="F28" s="58">
        <v>4200</v>
      </c>
      <c r="G28" s="59">
        <f t="shared" si="8"/>
        <v>4.6712802768166091E-2</v>
      </c>
      <c r="H28" s="59">
        <f t="shared" si="9"/>
        <v>3.3095238095238094E-2</v>
      </c>
      <c r="I28" s="60">
        <f t="shared" si="3"/>
        <v>3.8809523809523808E-2</v>
      </c>
      <c r="J28" s="58" t="str">
        <f t="shared" si="4"/>
        <v>Donnerstag</v>
      </c>
      <c r="K28" s="61">
        <v>0.91666666666666696</v>
      </c>
      <c r="L28" s="62"/>
      <c r="M28" s="66">
        <v>44805</v>
      </c>
      <c r="N28" s="67">
        <f t="shared" si="7"/>
        <v>37</v>
      </c>
    </row>
    <row r="29" spans="1:14" ht="21">
      <c r="A29" s="65" t="s">
        <v>36</v>
      </c>
      <c r="B29" s="58">
        <v>211</v>
      </c>
      <c r="C29" s="58">
        <v>8</v>
      </c>
      <c r="D29" s="58">
        <v>16</v>
      </c>
      <c r="E29" s="58">
        <v>4400</v>
      </c>
      <c r="F29" s="58">
        <v>3500</v>
      </c>
      <c r="G29" s="59">
        <f>SUM(C29+B29)/$B$1</f>
        <v>7.5778546712802763E-2</v>
      </c>
      <c r="H29" s="59">
        <f t="shared" si="9"/>
        <v>6.7142857142857143E-2</v>
      </c>
      <c r="I29" s="60">
        <f t="shared" si="3"/>
        <v>6.9428571428571423E-2</v>
      </c>
      <c r="J29" s="58" t="str">
        <f t="shared" si="4"/>
        <v>Dienstag</v>
      </c>
      <c r="K29" s="61">
        <v>0.79166666666666663</v>
      </c>
      <c r="L29" s="62"/>
      <c r="M29" s="66">
        <v>44768</v>
      </c>
      <c r="N29" s="67">
        <f t="shared" si="7"/>
        <v>3</v>
      </c>
    </row>
    <row r="30" spans="1:14" ht="21">
      <c r="A30" s="68" t="s">
        <v>38</v>
      </c>
      <c r="B30" s="69">
        <v>160</v>
      </c>
      <c r="C30" s="69">
        <v>19</v>
      </c>
      <c r="D30" s="69">
        <v>17</v>
      </c>
      <c r="E30" s="58">
        <v>8700</v>
      </c>
      <c r="F30" s="58">
        <v>6300</v>
      </c>
      <c r="G30" s="59">
        <f t="shared" si="8"/>
        <v>6.1937716262975777E-2</v>
      </c>
      <c r="H30" s="59">
        <f>SUM(B30+C30+D30)/F30</f>
        <v>3.111111111111111E-2</v>
      </c>
      <c r="I30" s="60">
        <f t="shared" si="3"/>
        <v>3.4126984126984124E-2</v>
      </c>
      <c r="J30" s="58" t="str">
        <f t="shared" si="4"/>
        <v>Samstag</v>
      </c>
      <c r="K30" s="61">
        <v>0.6777777777777777</v>
      </c>
      <c r="L30" s="62"/>
      <c r="M30" s="66">
        <v>44765</v>
      </c>
      <c r="N30" s="67">
        <f t="shared" si="7"/>
        <v>2</v>
      </c>
    </row>
    <row r="31" spans="1:14" ht="21">
      <c r="A31" s="68" t="s">
        <v>37</v>
      </c>
      <c r="B31" s="69">
        <v>123</v>
      </c>
      <c r="C31" s="69">
        <v>4</v>
      </c>
      <c r="D31" s="69">
        <v>5</v>
      </c>
      <c r="E31" s="58">
        <v>8200</v>
      </c>
      <c r="F31" s="58">
        <v>5100</v>
      </c>
      <c r="G31" s="59">
        <f t="shared" si="8"/>
        <v>4.3944636678200692E-2</v>
      </c>
      <c r="H31" s="59">
        <f t="shared" si="9"/>
        <v>2.5882352941176471E-2</v>
      </c>
      <c r="I31" s="60">
        <f t="shared" si="3"/>
        <v>2.6666666666666668E-2</v>
      </c>
      <c r="J31" s="58" t="str">
        <f t="shared" si="4"/>
        <v>Donnerstag</v>
      </c>
      <c r="K31" s="61">
        <v>0.79166666666666663</v>
      </c>
      <c r="L31" s="62"/>
      <c r="M31" s="66">
        <v>44763</v>
      </c>
      <c r="N31" s="67">
        <f t="shared" si="7"/>
        <v>1</v>
      </c>
    </row>
    <row r="32" spans="1:14" ht="21">
      <c r="A32" s="68" t="s">
        <v>36</v>
      </c>
      <c r="B32" s="69">
        <v>466</v>
      </c>
      <c r="C32" s="69">
        <v>48</v>
      </c>
      <c r="D32" s="69">
        <v>22</v>
      </c>
      <c r="E32" s="58">
        <v>9300</v>
      </c>
      <c r="F32" s="58">
        <v>8100</v>
      </c>
      <c r="G32" s="59">
        <f>SUM(C32+B32)/$B$1</f>
        <v>0.17785467128027682</v>
      </c>
      <c r="H32" s="59">
        <f>SUM(B32+C32+D32)/F32</f>
        <v>6.6172839506172837E-2</v>
      </c>
      <c r="I32" s="60">
        <f t="shared" si="3"/>
        <v>7.2098765432098769E-2</v>
      </c>
      <c r="J32" s="58" t="str">
        <f t="shared" si="4"/>
        <v>Mittwoch</v>
      </c>
      <c r="K32" s="61">
        <v>0.75</v>
      </c>
      <c r="L32" s="62"/>
      <c r="M32" s="66">
        <v>44762</v>
      </c>
      <c r="N32" s="67">
        <f t="shared" si="7"/>
        <v>23</v>
      </c>
    </row>
    <row r="33" spans="1:14" ht="21">
      <c r="A33" s="68" t="s">
        <v>38</v>
      </c>
      <c r="B33" s="69">
        <v>89</v>
      </c>
      <c r="C33" s="69">
        <v>3</v>
      </c>
      <c r="D33" s="69">
        <v>2</v>
      </c>
      <c r="E33" s="58">
        <v>662</v>
      </c>
      <c r="F33" s="58">
        <v>1300</v>
      </c>
      <c r="G33" s="59">
        <f t="shared" ref="G33:G37" si="10">SUM(C33+B33)/$B$1</f>
        <v>3.1833910034602078E-2</v>
      </c>
      <c r="H33" s="59">
        <f t="shared" ref="H33:H37" si="11">SUM(B33+C33+D33)/F33</f>
        <v>7.2307692307692309E-2</v>
      </c>
      <c r="I33" s="60">
        <f t="shared" si="3"/>
        <v>7.4615384615384611E-2</v>
      </c>
      <c r="J33" s="58" t="str">
        <f t="shared" si="4"/>
        <v>Montag</v>
      </c>
      <c r="K33" s="61">
        <v>0.75</v>
      </c>
      <c r="L33" s="62"/>
      <c r="M33" s="66">
        <v>44739</v>
      </c>
      <c r="N33" s="67">
        <f t="shared" si="7"/>
        <v>1</v>
      </c>
    </row>
    <row r="34" spans="1:14" ht="21">
      <c r="A34" s="68" t="s">
        <v>37</v>
      </c>
      <c r="B34" s="69">
        <v>92</v>
      </c>
      <c r="C34" s="69">
        <v>4</v>
      </c>
      <c r="D34" s="69">
        <v>0</v>
      </c>
      <c r="E34" s="58"/>
      <c r="F34" s="58">
        <v>1380</v>
      </c>
      <c r="G34" s="59">
        <f t="shared" si="10"/>
        <v>3.3217993079584777E-2</v>
      </c>
      <c r="H34" s="59">
        <f t="shared" si="11"/>
        <v>6.9565217391304349E-2</v>
      </c>
      <c r="I34" s="60">
        <f t="shared" si="3"/>
        <v>7.2463768115942032E-2</v>
      </c>
      <c r="J34" s="58" t="str">
        <f t="shared" si="4"/>
        <v>Sonntag</v>
      </c>
      <c r="K34" s="61">
        <v>0.75</v>
      </c>
      <c r="L34" s="62"/>
      <c r="M34" s="66">
        <v>44738</v>
      </c>
      <c r="N34" s="67">
        <f t="shared" si="7"/>
        <v>3</v>
      </c>
    </row>
    <row r="35" spans="1:14" ht="21">
      <c r="A35" s="68" t="s">
        <v>36</v>
      </c>
      <c r="B35" s="69">
        <v>587</v>
      </c>
      <c r="C35" s="69">
        <v>28</v>
      </c>
      <c r="D35" s="69">
        <v>49</v>
      </c>
      <c r="E35" s="58">
        <v>11000</v>
      </c>
      <c r="F35" s="58">
        <v>9500</v>
      </c>
      <c r="G35" s="59">
        <f t="shared" si="10"/>
        <v>0.21280276816608998</v>
      </c>
      <c r="H35" s="59">
        <f t="shared" si="11"/>
        <v>6.989473684210526E-2</v>
      </c>
      <c r="I35" s="60">
        <f t="shared" si="3"/>
        <v>7.2842105263157889E-2</v>
      </c>
      <c r="J35" s="58" t="str">
        <f t="shared" si="4"/>
        <v>Donnerstag</v>
      </c>
      <c r="K35" s="61">
        <v>0.75</v>
      </c>
      <c r="L35" s="62"/>
      <c r="M35" s="66">
        <v>44735</v>
      </c>
      <c r="N35" s="67">
        <f t="shared" si="7"/>
        <v>23</v>
      </c>
    </row>
    <row r="36" spans="1:14" ht="21">
      <c r="A36" s="68" t="s">
        <v>36</v>
      </c>
      <c r="B36" s="69">
        <v>281</v>
      </c>
      <c r="C36" s="69">
        <v>9</v>
      </c>
      <c r="D36" s="69">
        <v>5</v>
      </c>
      <c r="E36" s="58">
        <v>12600</v>
      </c>
      <c r="F36" s="58">
        <v>12450</v>
      </c>
      <c r="G36" s="59">
        <f t="shared" si="10"/>
        <v>0.10034602076124567</v>
      </c>
      <c r="H36" s="59">
        <f t="shared" si="11"/>
        <v>2.3694779116465864E-2</v>
      </c>
      <c r="I36" s="60">
        <f t="shared" si="3"/>
        <v>2.4417670682730923E-2</v>
      </c>
      <c r="J36" s="58" t="str">
        <f t="shared" si="4"/>
        <v>Dienstag</v>
      </c>
      <c r="K36" s="61">
        <v>0.75</v>
      </c>
      <c r="L36" s="62"/>
      <c r="M36" s="66">
        <v>44712</v>
      </c>
      <c r="N36" s="67">
        <f>DATEDIF(M37,M36,"d")</f>
        <v>2</v>
      </c>
    </row>
    <row r="37" spans="1:14" ht="21">
      <c r="A37" s="68" t="s">
        <v>36</v>
      </c>
      <c r="B37" s="69">
        <v>119</v>
      </c>
      <c r="C37" s="69">
        <v>39</v>
      </c>
      <c r="D37" s="69">
        <v>2</v>
      </c>
      <c r="E37" s="58">
        <v>4700</v>
      </c>
      <c r="F37" s="58">
        <v>3340</v>
      </c>
      <c r="G37" s="59">
        <f t="shared" si="10"/>
        <v>5.4671280276816607E-2</v>
      </c>
      <c r="H37" s="59">
        <f t="shared" si="11"/>
        <v>4.790419161676647E-2</v>
      </c>
      <c r="I37" s="60">
        <f t="shared" si="3"/>
        <v>5.9580838323353293E-2</v>
      </c>
      <c r="J37" s="58" t="str">
        <f t="shared" si="4"/>
        <v>Sonntag</v>
      </c>
      <c r="K37" s="61">
        <v>0.75</v>
      </c>
      <c r="L37" s="62"/>
      <c r="M37" s="66">
        <v>44710</v>
      </c>
      <c r="N37" s="67">
        <f t="shared" ref="N37:N48" si="12">DATEDIF(M38,M37,"d")</f>
        <v>4</v>
      </c>
    </row>
    <row r="38" spans="1:14" ht="21">
      <c r="A38" s="68" t="s">
        <v>36</v>
      </c>
      <c r="B38" s="69">
        <v>65</v>
      </c>
      <c r="C38" s="69">
        <v>10</v>
      </c>
      <c r="D38" s="69">
        <v>0</v>
      </c>
      <c r="E38" s="58">
        <v>2200</v>
      </c>
      <c r="F38" s="58">
        <v>1900</v>
      </c>
      <c r="G38" s="59">
        <f>SUM(C38+B38)/$B$1</f>
        <v>2.5951557093425604E-2</v>
      </c>
      <c r="H38" s="59">
        <f>SUM(B38+C38+D38)/F38</f>
        <v>3.9473684210526314E-2</v>
      </c>
      <c r="I38" s="60">
        <f>((C38*2)+(D38+B38))/F38</f>
        <v>4.4736842105263158E-2</v>
      </c>
      <c r="J38" s="58" t="str">
        <f>TEXT(M38,"TTTT")</f>
        <v>Mittwoch</v>
      </c>
      <c r="K38" s="61">
        <v>0.79166666666666663</v>
      </c>
      <c r="L38" s="62"/>
      <c r="M38" s="66">
        <v>44706</v>
      </c>
      <c r="N38" s="67">
        <f t="shared" si="12"/>
        <v>3</v>
      </c>
    </row>
    <row r="39" spans="1:14" ht="21">
      <c r="A39" s="68" t="s">
        <v>38</v>
      </c>
      <c r="B39" s="69">
        <v>134</v>
      </c>
      <c r="C39" s="69">
        <v>7</v>
      </c>
      <c r="D39" s="69">
        <v>7</v>
      </c>
      <c r="E39" s="58">
        <v>1700</v>
      </c>
      <c r="F39" s="58">
        <v>4100</v>
      </c>
      <c r="G39" s="59">
        <f t="shared" ref="G39" si="13">SUM(C39+B39)/$B$1</f>
        <v>4.8788927335640137E-2</v>
      </c>
      <c r="H39" s="59">
        <f t="shared" ref="H39:H42" si="14">SUM(B39+C39+D39)/F39</f>
        <v>3.6097560975609753E-2</v>
      </c>
      <c r="I39" s="60">
        <f t="shared" ref="I39:I74" si="15">((C39*2)+(D39+B39))/F39</f>
        <v>3.7804878048780487E-2</v>
      </c>
      <c r="J39" s="58" t="str">
        <f t="shared" si="4"/>
        <v>Sonntag</v>
      </c>
      <c r="K39" s="61"/>
      <c r="L39" s="62"/>
      <c r="M39" s="66">
        <v>44703</v>
      </c>
      <c r="N39" s="67">
        <f t="shared" si="12"/>
        <v>4</v>
      </c>
    </row>
    <row r="40" spans="1:14" ht="21">
      <c r="A40" s="68" t="s">
        <v>36</v>
      </c>
      <c r="B40" s="69">
        <v>620</v>
      </c>
      <c r="C40" s="69">
        <v>42</v>
      </c>
      <c r="D40" s="69">
        <v>40</v>
      </c>
      <c r="E40" s="58">
        <v>13000</v>
      </c>
      <c r="F40" s="58">
        <v>10500</v>
      </c>
      <c r="G40" s="59">
        <f>SUM(C40+B40)/$B$1</f>
        <v>0.22906574394463669</v>
      </c>
      <c r="H40" s="59">
        <f t="shared" si="14"/>
        <v>6.6857142857142851E-2</v>
      </c>
      <c r="I40" s="60">
        <f t="shared" si="15"/>
        <v>7.0857142857142855E-2</v>
      </c>
      <c r="J40" s="58" t="str">
        <f t="shared" si="4"/>
        <v>Mittwoch</v>
      </c>
      <c r="K40" s="61">
        <v>18</v>
      </c>
      <c r="L40" s="62"/>
      <c r="M40" s="66">
        <v>44699</v>
      </c>
      <c r="N40" s="67">
        <f t="shared" si="12"/>
        <v>3</v>
      </c>
    </row>
    <row r="41" spans="1:14" ht="21">
      <c r="A41" s="68" t="s">
        <v>36</v>
      </c>
      <c r="B41" s="69">
        <v>52</v>
      </c>
      <c r="C41" s="69">
        <v>3</v>
      </c>
      <c r="D41" s="69">
        <v>2</v>
      </c>
      <c r="E41" s="58">
        <v>2000</v>
      </c>
      <c r="F41" s="58">
        <v>1800</v>
      </c>
      <c r="G41" s="59">
        <f>SUM(C41+B41)/$B$1</f>
        <v>1.9031141868512111E-2</v>
      </c>
      <c r="H41" s="59">
        <f t="shared" si="14"/>
        <v>3.1666666666666669E-2</v>
      </c>
      <c r="I41" s="60">
        <f t="shared" si="15"/>
        <v>3.3333333333333333E-2</v>
      </c>
      <c r="J41" s="58" t="str">
        <f t="shared" si="4"/>
        <v>Sonntag</v>
      </c>
      <c r="K41" s="61">
        <v>0.79166666666666663</v>
      </c>
      <c r="L41" s="62"/>
      <c r="M41" s="66">
        <v>44696</v>
      </c>
      <c r="N41" s="67">
        <f t="shared" si="12"/>
        <v>7</v>
      </c>
    </row>
    <row r="42" spans="1:14" ht="21">
      <c r="A42" s="68" t="s">
        <v>38</v>
      </c>
      <c r="B42" s="69">
        <v>121</v>
      </c>
      <c r="C42" s="69">
        <v>26</v>
      </c>
      <c r="D42" s="69">
        <v>15</v>
      </c>
      <c r="E42" s="58">
        <v>908</v>
      </c>
      <c r="F42" s="58">
        <v>5900</v>
      </c>
      <c r="G42" s="59">
        <f t="shared" ref="G42:G43" si="16">SUM(C42+B42)/$B$1</f>
        <v>5.0865051903114189E-2</v>
      </c>
      <c r="H42" s="59">
        <f t="shared" si="14"/>
        <v>2.7457627118644069E-2</v>
      </c>
      <c r="I42" s="60">
        <f t="shared" si="15"/>
        <v>3.1864406779661014E-2</v>
      </c>
      <c r="J42" s="58" t="str">
        <f t="shared" si="4"/>
        <v>Sonntag</v>
      </c>
      <c r="K42" s="61">
        <v>0.75</v>
      </c>
      <c r="L42" s="62"/>
      <c r="M42" s="66">
        <v>44689</v>
      </c>
      <c r="N42" s="67">
        <f t="shared" si="12"/>
        <v>2</v>
      </c>
    </row>
    <row r="43" spans="1:14" ht="21">
      <c r="A43" s="68" t="s">
        <v>37</v>
      </c>
      <c r="B43" s="69">
        <v>108</v>
      </c>
      <c r="C43" s="69">
        <v>12</v>
      </c>
      <c r="D43" s="69">
        <v>5</v>
      </c>
      <c r="E43" s="58"/>
      <c r="F43" s="58">
        <v>1400</v>
      </c>
      <c r="G43" s="59">
        <f t="shared" si="16"/>
        <v>4.1522491349480967E-2</v>
      </c>
      <c r="H43" s="59">
        <f>SUM(B43+C43+D43)/F43</f>
        <v>8.9285714285714288E-2</v>
      </c>
      <c r="I43" s="60">
        <f t="shared" si="15"/>
        <v>9.7857142857142851E-2</v>
      </c>
      <c r="J43" s="58" t="str">
        <f t="shared" si="4"/>
        <v>Freitag</v>
      </c>
      <c r="K43" s="61">
        <v>0.79166666666666663</v>
      </c>
      <c r="L43" s="62"/>
      <c r="M43" s="66">
        <v>44687</v>
      </c>
      <c r="N43" s="67">
        <f t="shared" si="12"/>
        <v>1</v>
      </c>
    </row>
    <row r="44" spans="1:14" ht="21">
      <c r="A44" s="68" t="s">
        <v>36</v>
      </c>
      <c r="B44" s="69">
        <v>132</v>
      </c>
      <c r="C44" s="69">
        <v>18</v>
      </c>
      <c r="D44" s="69">
        <v>3</v>
      </c>
      <c r="E44" s="58">
        <v>2300</v>
      </c>
      <c r="F44" s="58">
        <v>2000</v>
      </c>
      <c r="G44" s="59">
        <f>SUM(C44+B44)/$B$1</f>
        <v>5.1903114186851208E-2</v>
      </c>
      <c r="H44" s="59">
        <f t="shared" ref="H44" si="17">SUM(B44+C44+D44)/F44</f>
        <v>7.6499999999999999E-2</v>
      </c>
      <c r="I44" s="60">
        <f t="shared" si="15"/>
        <v>8.5500000000000007E-2</v>
      </c>
      <c r="J44" s="58" t="str">
        <f t="shared" si="4"/>
        <v>Donnerstag</v>
      </c>
      <c r="K44" s="61">
        <v>0.45833333333333331</v>
      </c>
      <c r="L44" s="62"/>
      <c r="M44" s="66">
        <v>44686</v>
      </c>
      <c r="N44" s="67">
        <f t="shared" si="12"/>
        <v>10</v>
      </c>
    </row>
    <row r="45" spans="1:14" ht="21">
      <c r="A45" s="68" t="s">
        <v>38</v>
      </c>
      <c r="B45" s="69">
        <v>86</v>
      </c>
      <c r="C45" s="69">
        <v>3</v>
      </c>
      <c r="D45" s="69">
        <v>4</v>
      </c>
      <c r="E45" s="58">
        <v>448</v>
      </c>
      <c r="F45" s="58">
        <v>3200</v>
      </c>
      <c r="G45" s="59">
        <f>SUM(C46+B46)/$B$1</f>
        <v>0.17335640138408304</v>
      </c>
      <c r="H45" s="59">
        <f>SUM(B46+C46+D46)/F46</f>
        <v>3.2048192771084338E-2</v>
      </c>
      <c r="I45" s="60">
        <f t="shared" si="15"/>
        <v>0.03</v>
      </c>
      <c r="J45" s="58" t="str">
        <f>TEXT(M46,"TTTT")</f>
        <v>Sonntag</v>
      </c>
      <c r="K45" s="61"/>
      <c r="L45" s="62"/>
      <c r="M45" s="66">
        <v>44676</v>
      </c>
      <c r="N45" s="67">
        <f t="shared" si="12"/>
        <v>1</v>
      </c>
    </row>
    <row r="46" spans="1:14" ht="21">
      <c r="A46" s="68" t="s">
        <v>36</v>
      </c>
      <c r="B46" s="69">
        <v>479</v>
      </c>
      <c r="C46" s="69">
        <v>22</v>
      </c>
      <c r="D46" s="69">
        <v>31</v>
      </c>
      <c r="E46" s="58">
        <v>17500</v>
      </c>
      <c r="F46" s="58">
        <v>16600</v>
      </c>
      <c r="G46" s="59">
        <f>SUM(C45+B45)/$B$1</f>
        <v>3.0795847750865052E-2</v>
      </c>
      <c r="H46" s="59">
        <f>SUM(B45+C45+D45)/F45</f>
        <v>2.9062500000000002E-2</v>
      </c>
      <c r="I46" s="60">
        <f t="shared" si="15"/>
        <v>3.3373493975903612E-2</v>
      </c>
      <c r="J46" s="58" t="str">
        <f>TEXT(N46,"TTTT")</f>
        <v>Montag</v>
      </c>
      <c r="K46" s="61"/>
      <c r="L46" s="62"/>
      <c r="M46" s="66">
        <v>44675</v>
      </c>
      <c r="N46" s="67">
        <f t="shared" si="12"/>
        <v>2</v>
      </c>
    </row>
    <row r="47" spans="1:14" ht="21">
      <c r="A47" s="68" t="s">
        <v>38</v>
      </c>
      <c r="B47" s="69">
        <v>94</v>
      </c>
      <c r="C47" s="69">
        <v>0</v>
      </c>
      <c r="D47" s="69">
        <v>4</v>
      </c>
      <c r="E47" s="58">
        <v>1800</v>
      </c>
      <c r="F47" s="58">
        <v>6700</v>
      </c>
      <c r="G47" s="59">
        <f t="shared" ref="G47:G74" si="18">SUM(C47+B47)/$B$1</f>
        <v>3.2525951557093424E-2</v>
      </c>
      <c r="H47" s="59">
        <f t="shared" ref="H47:H74" si="19">SUM(B47+C47+D47)/F47</f>
        <v>1.4626865671641792E-2</v>
      </c>
      <c r="I47" s="60">
        <f t="shared" si="15"/>
        <v>1.4626865671641792E-2</v>
      </c>
      <c r="J47" s="58" t="str">
        <f t="shared" si="4"/>
        <v>Freitag</v>
      </c>
      <c r="K47" s="61"/>
      <c r="L47" s="62"/>
      <c r="M47" s="66">
        <v>44673</v>
      </c>
      <c r="N47" s="67">
        <f t="shared" si="12"/>
        <v>2</v>
      </c>
    </row>
    <row r="48" spans="1:14" ht="21">
      <c r="A48" s="68" t="s">
        <v>36</v>
      </c>
      <c r="B48" s="69">
        <v>175</v>
      </c>
      <c r="C48" s="69">
        <v>16</v>
      </c>
      <c r="D48" s="69">
        <v>20</v>
      </c>
      <c r="E48" s="58">
        <v>10200</v>
      </c>
      <c r="F48" s="58">
        <v>9000</v>
      </c>
      <c r="G48" s="59">
        <f t="shared" si="18"/>
        <v>6.6089965397923875E-2</v>
      </c>
      <c r="H48" s="59">
        <f t="shared" si="19"/>
        <v>2.3444444444444445E-2</v>
      </c>
      <c r="I48" s="60">
        <f t="shared" si="15"/>
        <v>2.5222222222222222E-2</v>
      </c>
      <c r="J48" s="58" t="str">
        <f t="shared" si="4"/>
        <v>Mittwoch</v>
      </c>
      <c r="K48" s="61"/>
      <c r="L48" s="62"/>
      <c r="M48" s="66">
        <v>44671</v>
      </c>
      <c r="N48" s="67">
        <f t="shared" si="12"/>
        <v>30</v>
      </c>
    </row>
    <row r="49" spans="1:16" ht="21">
      <c r="A49" s="68" t="s">
        <v>36</v>
      </c>
      <c r="B49" s="69">
        <v>311</v>
      </c>
      <c r="C49" s="69">
        <v>51</v>
      </c>
      <c r="D49" s="69">
        <v>37</v>
      </c>
      <c r="E49" s="58">
        <v>13000</v>
      </c>
      <c r="F49" s="58">
        <v>8200</v>
      </c>
      <c r="G49" s="59">
        <f t="shared" si="18"/>
        <v>0.12525951557093426</v>
      </c>
      <c r="H49" s="59">
        <f t="shared" si="19"/>
        <v>4.8658536585365855E-2</v>
      </c>
      <c r="I49" s="60">
        <f t="shared" si="15"/>
        <v>5.4878048780487805E-2</v>
      </c>
      <c r="J49" s="58" t="str">
        <f t="shared" si="4"/>
        <v>Montag</v>
      </c>
      <c r="K49" s="61">
        <v>0.76388888888888884</v>
      </c>
      <c r="L49" s="62"/>
      <c r="M49" s="66">
        <v>44641</v>
      </c>
      <c r="N49" s="67">
        <f t="shared" si="7"/>
        <v>7</v>
      </c>
    </row>
    <row r="50" spans="1:16" ht="21">
      <c r="A50" s="68" t="s">
        <v>36</v>
      </c>
      <c r="B50" s="69">
        <v>503</v>
      </c>
      <c r="C50" s="69">
        <v>222</v>
      </c>
      <c r="D50" s="69">
        <v>18</v>
      </c>
      <c r="E50" s="58">
        <v>18400</v>
      </c>
      <c r="F50" s="58">
        <v>25900</v>
      </c>
      <c r="G50" s="59">
        <f t="shared" si="18"/>
        <v>0.2508650519031142</v>
      </c>
      <c r="H50" s="59">
        <f t="shared" si="19"/>
        <v>2.8687258687258688E-2</v>
      </c>
      <c r="I50" s="60">
        <f t="shared" si="15"/>
        <v>3.7258687258687258E-2</v>
      </c>
      <c r="J50" s="58" t="str">
        <f t="shared" si="4"/>
        <v>Montag</v>
      </c>
      <c r="K50" s="61">
        <v>0.76388888888888884</v>
      </c>
      <c r="L50" s="62"/>
      <c r="M50" s="66">
        <v>44634</v>
      </c>
      <c r="N50" s="67">
        <f t="shared" si="7"/>
        <v>3</v>
      </c>
    </row>
    <row r="51" spans="1:16" ht="21">
      <c r="A51" s="70" t="s">
        <v>36</v>
      </c>
      <c r="B51" s="71">
        <v>195</v>
      </c>
      <c r="C51" s="72">
        <v>112</v>
      </c>
      <c r="D51" s="72">
        <v>4</v>
      </c>
      <c r="E51" s="73">
        <v>6300</v>
      </c>
      <c r="F51" s="73">
        <v>13600</v>
      </c>
      <c r="G51" s="59">
        <f t="shared" si="18"/>
        <v>0.10622837370242215</v>
      </c>
      <c r="H51" s="74">
        <f t="shared" si="19"/>
        <v>2.2867647058823531E-2</v>
      </c>
      <c r="I51" s="75">
        <f t="shared" si="15"/>
        <v>3.1102941176470587E-2</v>
      </c>
      <c r="J51" s="58" t="str">
        <f t="shared" si="4"/>
        <v>Freitag</v>
      </c>
      <c r="K51" s="61">
        <v>0.47916666666666669</v>
      </c>
      <c r="L51" s="62"/>
      <c r="M51" s="66">
        <v>44631</v>
      </c>
      <c r="N51" s="67">
        <f t="shared" si="7"/>
        <v>4</v>
      </c>
    </row>
    <row r="52" spans="1:16" ht="21">
      <c r="A52" s="70" t="s">
        <v>37</v>
      </c>
      <c r="B52" s="72">
        <v>71</v>
      </c>
      <c r="C52" s="72">
        <v>3</v>
      </c>
      <c r="D52" s="72">
        <v>3</v>
      </c>
      <c r="E52" s="73"/>
      <c r="F52" s="73">
        <v>2003</v>
      </c>
      <c r="G52" s="59">
        <f t="shared" si="18"/>
        <v>2.5605536332179931E-2</v>
      </c>
      <c r="H52" s="74">
        <f t="shared" si="19"/>
        <v>3.8442336495257114E-2</v>
      </c>
      <c r="I52" s="75">
        <f t="shared" si="15"/>
        <v>3.99400898652022E-2</v>
      </c>
      <c r="J52" s="58" t="str">
        <f t="shared" si="4"/>
        <v>Montag</v>
      </c>
      <c r="K52" s="61">
        <v>0.90625</v>
      </c>
      <c r="L52" s="62"/>
      <c r="M52" s="66">
        <v>44627</v>
      </c>
      <c r="N52" s="67">
        <f t="shared" si="7"/>
        <v>15</v>
      </c>
    </row>
    <row r="53" spans="1:16" ht="21">
      <c r="A53" s="70" t="s">
        <v>36</v>
      </c>
      <c r="B53" s="72">
        <v>208</v>
      </c>
      <c r="C53" s="72">
        <v>15</v>
      </c>
      <c r="D53" s="72">
        <v>9</v>
      </c>
      <c r="E53" s="73">
        <v>10000</v>
      </c>
      <c r="F53" s="73">
        <v>3500</v>
      </c>
      <c r="G53" s="59">
        <f t="shared" si="18"/>
        <v>7.716262975778547E-2</v>
      </c>
      <c r="H53" s="74">
        <f t="shared" si="19"/>
        <v>6.6285714285714281E-2</v>
      </c>
      <c r="I53" s="75">
        <f t="shared" si="15"/>
        <v>7.0571428571428577E-2</v>
      </c>
      <c r="J53" s="58" t="str">
        <f t="shared" si="4"/>
        <v>Sonntag</v>
      </c>
      <c r="K53" s="61">
        <v>0.75</v>
      </c>
      <c r="L53" s="62"/>
      <c r="M53" s="66">
        <v>44612</v>
      </c>
      <c r="N53" s="67">
        <f t="shared" si="7"/>
        <v>6</v>
      </c>
    </row>
    <row r="54" spans="1:16" ht="21">
      <c r="A54" s="70" t="s">
        <v>36</v>
      </c>
      <c r="B54" s="72">
        <v>135</v>
      </c>
      <c r="C54" s="72">
        <v>109</v>
      </c>
      <c r="D54" s="72">
        <v>6</v>
      </c>
      <c r="E54" s="73">
        <v>5300</v>
      </c>
      <c r="F54" s="73">
        <v>4400</v>
      </c>
      <c r="G54" s="59">
        <f t="shared" si="18"/>
        <v>8.442906574394464E-2</v>
      </c>
      <c r="H54" s="74">
        <f t="shared" si="19"/>
        <v>5.6818181818181816E-2</v>
      </c>
      <c r="I54" s="75">
        <f t="shared" si="15"/>
        <v>8.1590909090909089E-2</v>
      </c>
      <c r="J54" s="58" t="str">
        <f t="shared" si="4"/>
        <v>Montag</v>
      </c>
      <c r="K54" s="61">
        <v>0.75</v>
      </c>
      <c r="L54" s="62"/>
      <c r="M54" s="66">
        <v>44606</v>
      </c>
      <c r="N54" s="67">
        <f t="shared" si="7"/>
        <v>6</v>
      </c>
    </row>
    <row r="55" spans="1:16" ht="21">
      <c r="A55" s="70" t="s">
        <v>36</v>
      </c>
      <c r="B55" s="72">
        <v>126</v>
      </c>
      <c r="C55" s="72">
        <v>15</v>
      </c>
      <c r="D55" s="72">
        <v>10</v>
      </c>
      <c r="E55" s="73">
        <v>9000</v>
      </c>
      <c r="F55" s="73">
        <v>4300</v>
      </c>
      <c r="G55" s="59">
        <f t="shared" si="18"/>
        <v>4.8788927335640137E-2</v>
      </c>
      <c r="H55" s="74">
        <f t="shared" si="19"/>
        <v>3.5116279069767442E-2</v>
      </c>
      <c r="I55" s="75">
        <f t="shared" si="15"/>
        <v>3.8604651162790694E-2</v>
      </c>
      <c r="J55" s="58" t="str">
        <f t="shared" si="4"/>
        <v>Dienstag</v>
      </c>
      <c r="K55" s="61">
        <v>0.75</v>
      </c>
      <c r="L55" s="62"/>
      <c r="M55" s="66">
        <v>44600</v>
      </c>
      <c r="N55" s="67">
        <f t="shared" si="7"/>
        <v>4</v>
      </c>
    </row>
    <row r="56" spans="1:16" ht="21">
      <c r="A56" s="70" t="s">
        <v>36</v>
      </c>
      <c r="B56" s="72">
        <v>128</v>
      </c>
      <c r="C56" s="72">
        <v>11</v>
      </c>
      <c r="D56" s="72">
        <v>13</v>
      </c>
      <c r="E56" s="73">
        <v>6500</v>
      </c>
      <c r="F56" s="73">
        <v>3900</v>
      </c>
      <c r="G56" s="59">
        <f t="shared" si="18"/>
        <v>4.809688581314879E-2</v>
      </c>
      <c r="H56" s="74">
        <f t="shared" si="19"/>
        <v>3.8974358974358976E-2</v>
      </c>
      <c r="I56" s="75">
        <f t="shared" si="15"/>
        <v>4.1794871794871798E-2</v>
      </c>
      <c r="J56" s="58" t="str">
        <f t="shared" si="4"/>
        <v>Freitag</v>
      </c>
      <c r="K56" s="61">
        <v>0.75</v>
      </c>
      <c r="L56" s="62"/>
      <c r="M56" s="66">
        <v>44596</v>
      </c>
      <c r="N56" s="67">
        <f t="shared" si="7"/>
        <v>3</v>
      </c>
    </row>
    <row r="57" spans="1:16" ht="21">
      <c r="A57" s="70" t="s">
        <v>36</v>
      </c>
      <c r="B57" s="72">
        <v>549</v>
      </c>
      <c r="C57" s="72">
        <v>45</v>
      </c>
      <c r="D57" s="72">
        <v>18</v>
      </c>
      <c r="E57" s="73">
        <v>14000</v>
      </c>
      <c r="F57" s="73">
        <v>10000</v>
      </c>
      <c r="G57" s="59">
        <f t="shared" si="18"/>
        <v>0.20553633217993081</v>
      </c>
      <c r="H57" s="74">
        <f t="shared" si="19"/>
        <v>6.1199999999999997E-2</v>
      </c>
      <c r="I57" s="75">
        <f t="shared" si="15"/>
        <v>6.5699999999999995E-2</v>
      </c>
      <c r="J57" s="58" t="str">
        <f t="shared" si="4"/>
        <v>Dienstag</v>
      </c>
      <c r="K57" s="61">
        <v>0.75</v>
      </c>
      <c r="L57" s="62"/>
      <c r="M57" s="66">
        <v>44593</v>
      </c>
      <c r="N57" s="67">
        <f t="shared" si="7"/>
        <v>3</v>
      </c>
    </row>
    <row r="58" spans="1:16" ht="21">
      <c r="A58" s="70" t="s">
        <v>36</v>
      </c>
      <c r="B58" s="72">
        <v>125</v>
      </c>
      <c r="C58" s="72">
        <v>12</v>
      </c>
      <c r="D58" s="72">
        <v>15</v>
      </c>
      <c r="E58" s="73">
        <v>7500</v>
      </c>
      <c r="F58" s="73">
        <v>3800</v>
      </c>
      <c r="G58" s="59">
        <f t="shared" si="18"/>
        <v>4.7404844290657437E-2</v>
      </c>
      <c r="H58" s="74">
        <f t="shared" si="19"/>
        <v>0.04</v>
      </c>
      <c r="I58" s="75">
        <f t="shared" si="15"/>
        <v>4.3157894736842103E-2</v>
      </c>
      <c r="J58" s="58" t="str">
        <f t="shared" si="4"/>
        <v>Samstag</v>
      </c>
      <c r="K58" s="61">
        <v>0.75</v>
      </c>
      <c r="L58" s="62"/>
      <c r="M58" s="66">
        <v>44590</v>
      </c>
      <c r="N58" s="67">
        <f t="shared" si="7"/>
        <v>4</v>
      </c>
    </row>
    <row r="59" spans="1:16" ht="21">
      <c r="A59" s="70" t="s">
        <v>36</v>
      </c>
      <c r="B59" s="72">
        <v>96</v>
      </c>
      <c r="C59" s="72">
        <v>4</v>
      </c>
      <c r="D59" s="72">
        <v>9</v>
      </c>
      <c r="E59" s="73">
        <v>6400</v>
      </c>
      <c r="F59" s="73">
        <v>6100</v>
      </c>
      <c r="G59" s="59">
        <f t="shared" si="18"/>
        <v>3.4602076124567477E-2</v>
      </c>
      <c r="H59" s="74">
        <f t="shared" si="19"/>
        <v>1.7868852459016392E-2</v>
      </c>
      <c r="I59" s="75">
        <f t="shared" si="15"/>
        <v>1.8524590163934426E-2</v>
      </c>
      <c r="J59" s="58" t="str">
        <f t="shared" si="4"/>
        <v>Dienstag</v>
      </c>
      <c r="K59" s="61">
        <v>0.75</v>
      </c>
      <c r="L59" s="62"/>
      <c r="M59" s="66">
        <v>44586</v>
      </c>
      <c r="N59" s="67">
        <f t="shared" si="7"/>
        <v>2</v>
      </c>
    </row>
    <row r="60" spans="1:16" ht="21">
      <c r="A60" s="70" t="s">
        <v>38</v>
      </c>
      <c r="B60" s="72">
        <v>224</v>
      </c>
      <c r="C60" s="72">
        <v>27</v>
      </c>
      <c r="D60" s="72">
        <v>14</v>
      </c>
      <c r="E60" s="73">
        <v>2259</v>
      </c>
      <c r="F60" s="73">
        <v>13000</v>
      </c>
      <c r="G60" s="59">
        <f t="shared" si="18"/>
        <v>8.6851211072664358E-2</v>
      </c>
      <c r="H60" s="74">
        <f t="shared" si="19"/>
        <v>2.0384615384615383E-2</v>
      </c>
      <c r="I60" s="75">
        <f t="shared" si="15"/>
        <v>2.246153846153846E-2</v>
      </c>
      <c r="J60" s="58" t="str">
        <f t="shared" si="4"/>
        <v>Sonntag</v>
      </c>
      <c r="K60" s="61">
        <v>0.75</v>
      </c>
      <c r="L60" s="62"/>
      <c r="M60" s="66">
        <v>44584</v>
      </c>
      <c r="N60" s="67">
        <f t="shared" si="7"/>
        <v>2</v>
      </c>
    </row>
    <row r="61" spans="1:16" ht="21">
      <c r="A61" s="70" t="s">
        <v>37</v>
      </c>
      <c r="B61" s="72">
        <v>160</v>
      </c>
      <c r="C61" s="72">
        <v>15</v>
      </c>
      <c r="D61" s="72">
        <v>7</v>
      </c>
      <c r="E61" s="73"/>
      <c r="F61" s="73">
        <v>1860</v>
      </c>
      <c r="G61" s="59">
        <f t="shared" si="18"/>
        <v>6.0553633217993078E-2</v>
      </c>
      <c r="H61" s="74">
        <f t="shared" si="19"/>
        <v>9.7849462365591403E-2</v>
      </c>
      <c r="I61" s="75">
        <f t="shared" si="15"/>
        <v>0.10591397849462365</v>
      </c>
      <c r="J61" s="58" t="str">
        <f t="shared" si="4"/>
        <v>Freitag</v>
      </c>
      <c r="K61" s="61">
        <v>0.75</v>
      </c>
      <c r="L61" s="62"/>
      <c r="M61" s="66">
        <v>44582</v>
      </c>
      <c r="N61" s="67">
        <f t="shared" si="7"/>
        <v>2</v>
      </c>
    </row>
    <row r="62" spans="1:16" ht="21">
      <c r="A62" s="70" t="s">
        <v>38</v>
      </c>
      <c r="B62" s="72">
        <v>190</v>
      </c>
      <c r="C62" s="72">
        <v>11</v>
      </c>
      <c r="D62" s="72">
        <v>2</v>
      </c>
      <c r="E62" s="73">
        <v>1100</v>
      </c>
      <c r="F62" s="73">
        <v>2700</v>
      </c>
      <c r="G62" s="59">
        <f t="shared" si="18"/>
        <v>6.955017301038062E-2</v>
      </c>
      <c r="H62" s="74">
        <f t="shared" si="19"/>
        <v>7.5185185185185188E-2</v>
      </c>
      <c r="I62" s="75">
        <f t="shared" si="15"/>
        <v>7.9259259259259265E-2</v>
      </c>
      <c r="J62" s="58" t="str">
        <f t="shared" si="4"/>
        <v>Mittwoch</v>
      </c>
      <c r="K62" s="61">
        <v>0.75</v>
      </c>
      <c r="L62" s="62"/>
      <c r="M62" s="66">
        <v>44580</v>
      </c>
      <c r="N62" s="67">
        <f t="shared" si="7"/>
        <v>2</v>
      </c>
      <c r="P62">
        <f>MEDIAN(N16:N73)</f>
        <v>3</v>
      </c>
    </row>
    <row r="63" spans="1:16" ht="21">
      <c r="A63" s="70" t="s">
        <v>36</v>
      </c>
      <c r="B63" s="72">
        <v>155</v>
      </c>
      <c r="C63" s="72">
        <v>18</v>
      </c>
      <c r="D63" s="72">
        <v>20</v>
      </c>
      <c r="E63" s="73">
        <v>6800</v>
      </c>
      <c r="F63" s="73">
        <v>6000</v>
      </c>
      <c r="G63" s="59">
        <f t="shared" si="18"/>
        <v>5.9861591695501731E-2</v>
      </c>
      <c r="H63" s="74">
        <f t="shared" si="19"/>
        <v>3.216666666666667E-2</v>
      </c>
      <c r="I63" s="75">
        <f t="shared" si="15"/>
        <v>3.5166666666666666E-2</v>
      </c>
      <c r="J63" s="58" t="str">
        <f t="shared" si="4"/>
        <v>Montag</v>
      </c>
      <c r="K63" s="61">
        <v>0.75</v>
      </c>
      <c r="L63" s="62"/>
      <c r="M63" s="66">
        <v>44578</v>
      </c>
      <c r="N63" s="67">
        <f t="shared" si="7"/>
        <v>3</v>
      </c>
    </row>
    <row r="64" spans="1:16" ht="21">
      <c r="A64" s="77" t="s">
        <v>36</v>
      </c>
      <c r="B64" s="78">
        <v>108</v>
      </c>
      <c r="C64" s="78">
        <v>10</v>
      </c>
      <c r="D64" s="78">
        <v>9</v>
      </c>
      <c r="E64" s="79">
        <v>5900</v>
      </c>
      <c r="F64" s="79">
        <v>5600</v>
      </c>
      <c r="G64" s="80">
        <f t="shared" si="18"/>
        <v>4.083044982698962E-2</v>
      </c>
      <c r="H64" s="80">
        <f t="shared" si="19"/>
        <v>2.267857142857143E-2</v>
      </c>
      <c r="I64" s="81">
        <f t="shared" si="15"/>
        <v>2.4464285714285713E-2</v>
      </c>
      <c r="J64" s="79" t="str">
        <f t="shared" si="4"/>
        <v>Freitag</v>
      </c>
      <c r="K64" s="61">
        <v>0.75</v>
      </c>
      <c r="L64" s="82"/>
      <c r="M64" s="66">
        <v>44575</v>
      </c>
      <c r="N64" s="67">
        <f>DATEDIF(M65,M64,"d")</f>
        <v>7</v>
      </c>
    </row>
    <row r="65" spans="1:14" ht="21">
      <c r="A65" s="77" t="s">
        <v>36</v>
      </c>
      <c r="B65" s="78">
        <v>91</v>
      </c>
      <c r="C65" s="78">
        <v>10</v>
      </c>
      <c r="D65" s="78">
        <v>3</v>
      </c>
      <c r="E65" s="79">
        <v>2500</v>
      </c>
      <c r="F65" s="79">
        <v>2200</v>
      </c>
      <c r="G65" s="80">
        <f t="shared" si="18"/>
        <v>3.494809688581315E-2</v>
      </c>
      <c r="H65" s="80">
        <f t="shared" si="19"/>
        <v>4.7272727272727272E-2</v>
      </c>
      <c r="I65" s="81">
        <f t="shared" si="15"/>
        <v>5.1818181818181819E-2</v>
      </c>
      <c r="J65" s="79" t="str">
        <f t="shared" si="4"/>
        <v>Freitag</v>
      </c>
      <c r="K65" s="61">
        <v>0.75</v>
      </c>
      <c r="L65" s="82"/>
      <c r="M65" s="66">
        <v>44568</v>
      </c>
      <c r="N65" s="67">
        <f t="shared" si="7"/>
        <v>4</v>
      </c>
    </row>
    <row r="66" spans="1:14" ht="21">
      <c r="A66" s="77" t="s">
        <v>36</v>
      </c>
      <c r="B66" s="78">
        <v>80</v>
      </c>
      <c r="C66" s="78">
        <v>6</v>
      </c>
      <c r="D66" s="78">
        <v>5</v>
      </c>
      <c r="E66" s="79">
        <v>4800</v>
      </c>
      <c r="F66" s="79">
        <v>4010</v>
      </c>
      <c r="G66" s="80">
        <f t="shared" si="18"/>
        <v>2.9757785467128029E-2</v>
      </c>
      <c r="H66" s="80">
        <f t="shared" si="19"/>
        <v>2.2693266832917707E-2</v>
      </c>
      <c r="I66" s="81">
        <f t="shared" si="15"/>
        <v>2.4189526184538655E-2</v>
      </c>
      <c r="J66" s="79" t="str">
        <f t="shared" si="4"/>
        <v>Montag</v>
      </c>
      <c r="K66" s="61">
        <v>0.79166666666666663</v>
      </c>
      <c r="L66" s="82"/>
      <c r="M66" s="66">
        <v>44564</v>
      </c>
      <c r="N66" s="67">
        <f t="shared" si="7"/>
        <v>12</v>
      </c>
    </row>
    <row r="67" spans="1:14" ht="21">
      <c r="A67" s="70" t="s">
        <v>37</v>
      </c>
      <c r="B67" s="72">
        <v>292</v>
      </c>
      <c r="C67" s="72">
        <v>134</v>
      </c>
      <c r="D67" s="72">
        <v>6</v>
      </c>
      <c r="E67" s="73"/>
      <c r="F67" s="73">
        <v>3500</v>
      </c>
      <c r="G67" s="59">
        <f t="shared" si="18"/>
        <v>0.14740484429065745</v>
      </c>
      <c r="H67" s="74">
        <f t="shared" si="19"/>
        <v>0.12342857142857143</v>
      </c>
      <c r="I67" s="75">
        <f t="shared" si="15"/>
        <v>0.16171428571428573</v>
      </c>
      <c r="J67" s="58" t="str">
        <f t="shared" si="4"/>
        <v>Mittwoch</v>
      </c>
      <c r="K67" s="61">
        <v>0.75</v>
      </c>
      <c r="L67" s="62"/>
      <c r="M67" s="66">
        <v>44552</v>
      </c>
      <c r="N67" s="67">
        <f t="shared" si="7"/>
        <v>5</v>
      </c>
    </row>
    <row r="68" spans="1:14" ht="21">
      <c r="A68" s="77" t="s">
        <v>36</v>
      </c>
      <c r="B68" s="78">
        <v>94</v>
      </c>
      <c r="C68" s="78">
        <v>7</v>
      </c>
      <c r="D68" s="78">
        <v>2</v>
      </c>
      <c r="E68" s="79">
        <v>410</v>
      </c>
      <c r="F68" s="79">
        <v>854</v>
      </c>
      <c r="G68" s="80">
        <f t="shared" si="18"/>
        <v>3.494809688581315E-2</v>
      </c>
      <c r="H68" s="80">
        <f t="shared" si="19"/>
        <v>0.12060889929742388</v>
      </c>
      <c r="I68" s="81">
        <f t="shared" si="15"/>
        <v>0.1288056206088993</v>
      </c>
      <c r="J68" s="79" t="str">
        <f t="shared" si="4"/>
        <v>Freitag</v>
      </c>
      <c r="K68" s="61">
        <v>0.75</v>
      </c>
      <c r="L68" s="82"/>
      <c r="M68" s="66">
        <v>44547</v>
      </c>
      <c r="N68" s="67">
        <f t="shared" si="7"/>
        <v>8</v>
      </c>
    </row>
    <row r="69" spans="1:14" ht="21">
      <c r="A69" s="70" t="s">
        <v>38</v>
      </c>
      <c r="B69" s="72">
        <v>133</v>
      </c>
      <c r="C69" s="72">
        <v>3</v>
      </c>
      <c r="D69" s="72">
        <v>3</v>
      </c>
      <c r="E69" s="73">
        <v>1265</v>
      </c>
      <c r="F69" s="73">
        <v>3900</v>
      </c>
      <c r="G69" s="59">
        <f t="shared" si="18"/>
        <v>4.7058823529411764E-2</v>
      </c>
      <c r="H69" s="74">
        <f t="shared" si="19"/>
        <v>3.5641025641025642E-2</v>
      </c>
      <c r="I69" s="75">
        <f t="shared" si="15"/>
        <v>3.6410256410256407E-2</v>
      </c>
      <c r="J69" s="58" t="str">
        <f t="shared" ref="J69:J74" si="20">TEXT(M69,"TTTT")</f>
        <v>Donnerstag</v>
      </c>
      <c r="K69" s="61">
        <v>0.75</v>
      </c>
      <c r="L69" s="62"/>
      <c r="M69" s="66">
        <v>44539</v>
      </c>
      <c r="N69" s="67">
        <f t="shared" si="7"/>
        <v>1</v>
      </c>
    </row>
    <row r="70" spans="1:14" ht="21">
      <c r="A70" s="70" t="s">
        <v>37</v>
      </c>
      <c r="B70" s="72">
        <v>94</v>
      </c>
      <c r="C70" s="72">
        <v>1</v>
      </c>
      <c r="D70" s="72">
        <v>1</v>
      </c>
      <c r="E70" s="73"/>
      <c r="F70" s="73">
        <v>1600</v>
      </c>
      <c r="G70" s="59">
        <f t="shared" si="18"/>
        <v>3.2871972318339097E-2</v>
      </c>
      <c r="H70" s="74">
        <f t="shared" si="19"/>
        <v>0.06</v>
      </c>
      <c r="I70" s="75">
        <f t="shared" si="15"/>
        <v>6.0624999999999998E-2</v>
      </c>
      <c r="J70" s="58" t="str">
        <f t="shared" si="20"/>
        <v>Mittwoch</v>
      </c>
      <c r="K70" s="61">
        <v>0.75</v>
      </c>
      <c r="L70" s="62"/>
      <c r="M70" s="66">
        <v>44538</v>
      </c>
      <c r="N70" s="67">
        <f t="shared" si="7"/>
        <v>2</v>
      </c>
    </row>
    <row r="71" spans="1:14" ht="21">
      <c r="A71" s="70" t="s">
        <v>36</v>
      </c>
      <c r="B71" s="72">
        <v>149</v>
      </c>
      <c r="C71" s="72">
        <v>9</v>
      </c>
      <c r="D71" s="72">
        <v>3</v>
      </c>
      <c r="E71" s="73">
        <v>7300</v>
      </c>
      <c r="F71" s="73">
        <v>6900</v>
      </c>
      <c r="G71" s="59">
        <f t="shared" si="18"/>
        <v>5.4671280276816607E-2</v>
      </c>
      <c r="H71" s="74">
        <f t="shared" si="19"/>
        <v>2.3333333333333334E-2</v>
      </c>
      <c r="I71" s="75">
        <f t="shared" si="15"/>
        <v>2.4637681159420291E-2</v>
      </c>
      <c r="J71" s="58" t="str">
        <f t="shared" si="20"/>
        <v>Montag</v>
      </c>
      <c r="K71" s="61">
        <v>0.75</v>
      </c>
      <c r="L71" s="62"/>
      <c r="M71" s="66">
        <v>44536</v>
      </c>
      <c r="N71" s="67">
        <f t="shared" si="7"/>
        <v>5</v>
      </c>
    </row>
    <row r="72" spans="1:14" ht="21">
      <c r="A72" s="70" t="s">
        <v>38</v>
      </c>
      <c r="B72" s="72">
        <v>91</v>
      </c>
      <c r="C72" s="72">
        <v>1</v>
      </c>
      <c r="D72" s="72">
        <v>2</v>
      </c>
      <c r="E72" s="73">
        <v>794</v>
      </c>
      <c r="F72" s="73">
        <v>2175</v>
      </c>
      <c r="G72" s="59">
        <f t="shared" si="18"/>
        <v>3.1833910034602078E-2</v>
      </c>
      <c r="H72" s="74">
        <f t="shared" si="19"/>
        <v>4.3218390804597703E-2</v>
      </c>
      <c r="I72" s="75">
        <f t="shared" si="15"/>
        <v>4.3678160919540229E-2</v>
      </c>
      <c r="J72" s="58" t="str">
        <f t="shared" si="20"/>
        <v>Mittwoch</v>
      </c>
      <c r="K72" s="61">
        <v>0.75</v>
      </c>
      <c r="L72" s="62"/>
      <c r="M72" s="66">
        <v>44531</v>
      </c>
      <c r="N72" s="67">
        <f t="shared" si="7"/>
        <v>1</v>
      </c>
    </row>
    <row r="73" spans="1:14" ht="21">
      <c r="A73" s="70" t="s">
        <v>37</v>
      </c>
      <c r="B73" s="83">
        <v>104</v>
      </c>
      <c r="C73" s="72">
        <v>4</v>
      </c>
      <c r="D73" s="72">
        <v>3</v>
      </c>
      <c r="E73" s="73"/>
      <c r="F73" s="73">
        <v>1300</v>
      </c>
      <c r="G73" s="59">
        <f t="shared" si="18"/>
        <v>3.7370242214532869E-2</v>
      </c>
      <c r="H73" s="74">
        <f t="shared" si="19"/>
        <v>8.5384615384615378E-2</v>
      </c>
      <c r="I73" s="75">
        <f t="shared" si="15"/>
        <v>8.8461538461538466E-2</v>
      </c>
      <c r="J73" s="58" t="str">
        <f t="shared" si="20"/>
        <v>Dienstag</v>
      </c>
      <c r="K73" s="76">
        <v>0.75</v>
      </c>
      <c r="L73" s="62"/>
      <c r="M73" s="66">
        <v>44530</v>
      </c>
      <c r="N73" s="67">
        <f t="shared" si="7"/>
        <v>2</v>
      </c>
    </row>
    <row r="74" spans="1:14" ht="22" thickBot="1">
      <c r="A74" s="88" t="s">
        <v>36</v>
      </c>
      <c r="B74" s="89">
        <v>164</v>
      </c>
      <c r="C74" s="89">
        <v>26</v>
      </c>
      <c r="D74" s="89">
        <v>12</v>
      </c>
      <c r="E74" s="90">
        <v>4800</v>
      </c>
      <c r="F74" s="90">
        <v>4200</v>
      </c>
      <c r="G74" s="91">
        <f t="shared" si="18"/>
        <v>6.5743944636678195E-2</v>
      </c>
      <c r="H74" s="92">
        <f t="shared" si="19"/>
        <v>4.8095238095238094E-2</v>
      </c>
      <c r="I74" s="93">
        <f t="shared" si="15"/>
        <v>5.4285714285714284E-2</v>
      </c>
      <c r="J74" s="94" t="str">
        <f t="shared" si="20"/>
        <v>Sonntag</v>
      </c>
      <c r="K74" s="84">
        <v>0.75</v>
      </c>
      <c r="L74" s="85"/>
      <c r="M74" s="95">
        <v>44528</v>
      </c>
      <c r="N74" s="96">
        <f t="shared" si="7"/>
        <v>44528</v>
      </c>
    </row>
    <row r="75" spans="1:14" ht="17" thickTop="1">
      <c r="A75" s="86"/>
      <c r="N75" s="87"/>
    </row>
    <row r="76" spans="1:14">
      <c r="A76" s="86"/>
      <c r="N76" s="87"/>
    </row>
    <row r="77" spans="1:14">
      <c r="A77" s="86"/>
      <c r="N77" s="87"/>
    </row>
    <row r="78" spans="1:14">
      <c r="A78" s="86"/>
      <c r="N78" s="87"/>
    </row>
    <row r="79" spans="1:14">
      <c r="A79" s="86"/>
      <c r="N79" s="87"/>
    </row>
    <row r="80" spans="1:14">
      <c r="A80" s="86"/>
      <c r="N80" s="87"/>
    </row>
    <row r="81" spans="1:14">
      <c r="A81" s="86"/>
      <c r="N81" s="87"/>
    </row>
    <row r="82" spans="1:14">
      <c r="A82" s="86"/>
      <c r="N82" s="87"/>
    </row>
    <row r="83" spans="1:14">
      <c r="A83" s="86"/>
      <c r="N83" s="87"/>
    </row>
    <row r="84" spans="1:14">
      <c r="A84" s="86"/>
      <c r="N84" s="87"/>
    </row>
    <row r="85" spans="1:14">
      <c r="A85" s="86"/>
      <c r="N85" s="87"/>
    </row>
    <row r="86" spans="1:14">
      <c r="A86" s="86"/>
      <c r="N86" s="87"/>
    </row>
    <row r="87" spans="1:14">
      <c r="A87" s="86"/>
      <c r="N87" s="87"/>
    </row>
    <row r="88" spans="1:14">
      <c r="A88" s="86"/>
      <c r="N88" s="87"/>
    </row>
    <row r="89" spans="1:14">
      <c r="A89" s="86"/>
      <c r="N89" s="87"/>
    </row>
    <row r="90" spans="1:14">
      <c r="A90" s="86"/>
      <c r="N90" s="87"/>
    </row>
    <row r="91" spans="1:14">
      <c r="A91" s="86"/>
      <c r="N91" s="87"/>
    </row>
    <row r="92" spans="1:14">
      <c r="A92" s="86"/>
      <c r="N92" s="87"/>
    </row>
    <row r="93" spans="1:14">
      <c r="A93" s="86"/>
      <c r="N93" s="87"/>
    </row>
    <row r="94" spans="1:14">
      <c r="A94" s="86"/>
      <c r="N94" s="87"/>
    </row>
    <row r="95" spans="1:14">
      <c r="A95" s="86"/>
      <c r="N95" s="87"/>
    </row>
    <row r="96" spans="1:14">
      <c r="A96" s="86"/>
      <c r="N96" s="87"/>
    </row>
    <row r="97" spans="1:14">
      <c r="A97" s="86"/>
      <c r="N97" s="87"/>
    </row>
    <row r="98" spans="1:14">
      <c r="A98" s="86"/>
      <c r="N98" s="87"/>
    </row>
    <row r="99" spans="1:14">
      <c r="A99" s="86"/>
      <c r="N99" s="87"/>
    </row>
    <row r="100" spans="1:14">
      <c r="A100" s="86"/>
      <c r="N100" s="87"/>
    </row>
    <row r="101" spans="1:14">
      <c r="A101" s="86"/>
      <c r="N101" s="87"/>
    </row>
    <row r="102" spans="1:14">
      <c r="A102" s="86"/>
      <c r="N102" s="87"/>
    </row>
    <row r="103" spans="1:14">
      <c r="A103" s="86"/>
      <c r="N103" s="87"/>
    </row>
    <row r="104" spans="1:14">
      <c r="A104" s="86"/>
      <c r="N104" s="87"/>
    </row>
    <row r="105" spans="1:14">
      <c r="A105" s="86"/>
      <c r="N105" s="87"/>
    </row>
    <row r="106" spans="1:14">
      <c r="A106" s="86"/>
      <c r="N106" s="87"/>
    </row>
    <row r="107" spans="1:14">
      <c r="A107" s="86"/>
      <c r="N107" s="87"/>
    </row>
    <row r="108" spans="1:14">
      <c r="A108" s="86"/>
      <c r="N108" s="87"/>
    </row>
    <row r="109" spans="1:14">
      <c r="A109" s="86"/>
      <c r="N109" s="87"/>
    </row>
    <row r="110" spans="1:14">
      <c r="A110" s="86"/>
      <c r="N110" s="87"/>
    </row>
    <row r="111" spans="1:14">
      <c r="A111" s="86"/>
      <c r="N111" s="87"/>
    </row>
    <row r="112" spans="1:14">
      <c r="A112" s="86"/>
      <c r="N112" s="87"/>
    </row>
    <row r="113" spans="1:14">
      <c r="A113" s="86"/>
      <c r="N113" s="87"/>
    </row>
    <row r="114" spans="1:14">
      <c r="A114" s="86"/>
      <c r="N114" s="87"/>
    </row>
    <row r="115" spans="1:14">
      <c r="A115" s="86"/>
      <c r="N115" s="87"/>
    </row>
    <row r="116" spans="1:14">
      <c r="A116" s="86"/>
      <c r="N116" s="87"/>
    </row>
    <row r="117" spans="1:14">
      <c r="A117" s="86"/>
      <c r="N117" s="87"/>
    </row>
    <row r="118" spans="1:14">
      <c r="A118" s="86"/>
      <c r="N118" s="87"/>
    </row>
    <row r="119" spans="1:14">
      <c r="A119" s="86"/>
      <c r="N119" s="87"/>
    </row>
    <row r="120" spans="1:14">
      <c r="A120" s="86"/>
      <c r="N120" s="87"/>
    </row>
    <row r="121" spans="1:14">
      <c r="A121" s="86"/>
      <c r="N121" s="87"/>
    </row>
    <row r="122" spans="1:14">
      <c r="A122" s="86"/>
      <c r="N122" s="87"/>
    </row>
    <row r="123" spans="1:14">
      <c r="A123" s="86"/>
      <c r="N123" s="87"/>
    </row>
    <row r="124" spans="1:14">
      <c r="A124" s="86"/>
      <c r="N124" s="87"/>
    </row>
    <row r="125" spans="1:14">
      <c r="A125" s="86"/>
      <c r="N125" s="87"/>
    </row>
    <row r="126" spans="1:14">
      <c r="A126" s="86"/>
      <c r="N126" s="87"/>
    </row>
    <row r="127" spans="1:14">
      <c r="A127" s="86"/>
      <c r="N127" s="87"/>
    </row>
    <row r="128" spans="1:14">
      <c r="A128" s="86"/>
      <c r="N128" s="87"/>
    </row>
    <row r="129" spans="1:14">
      <c r="A129" s="86"/>
      <c r="N129" s="87"/>
    </row>
    <row r="130" spans="1:14">
      <c r="A130" s="86"/>
      <c r="N130" s="87"/>
    </row>
    <row r="131" spans="1:14">
      <c r="A131" s="86"/>
      <c r="N131" s="87"/>
    </row>
    <row r="132" spans="1:14">
      <c r="A132" s="86"/>
      <c r="N132" s="87"/>
    </row>
    <row r="133" spans="1:14">
      <c r="A133" s="86"/>
      <c r="N133" s="87"/>
    </row>
    <row r="134" spans="1:14">
      <c r="A134" s="86"/>
      <c r="N134" s="87"/>
    </row>
    <row r="135" spans="1:14">
      <c r="A135" s="86"/>
      <c r="N135" s="87"/>
    </row>
    <row r="136" spans="1:14">
      <c r="A136" s="86"/>
      <c r="N136" s="87"/>
    </row>
    <row r="137" spans="1:14">
      <c r="A137" s="86"/>
      <c r="N137" s="87"/>
    </row>
    <row r="138" spans="1:14">
      <c r="A138" s="86"/>
      <c r="N138" s="87"/>
    </row>
    <row r="139" spans="1:14">
      <c r="A139" s="86"/>
      <c r="N139" s="87"/>
    </row>
    <row r="140" spans="1:14">
      <c r="A140" s="86"/>
      <c r="N140" s="87"/>
    </row>
    <row r="141" spans="1:14">
      <c r="A141" s="86"/>
      <c r="N141" s="87"/>
    </row>
    <row r="142" spans="1:14">
      <c r="A142" s="86"/>
      <c r="N142" s="87"/>
    </row>
    <row r="143" spans="1:14">
      <c r="A143" s="86"/>
      <c r="N143" s="87"/>
    </row>
    <row r="144" spans="1:14">
      <c r="A144" s="86"/>
      <c r="N144" s="87"/>
    </row>
    <row r="145" spans="1:14">
      <c r="A145" s="86"/>
      <c r="N145" s="87"/>
    </row>
    <row r="146" spans="1:14">
      <c r="A146" s="86"/>
      <c r="N146" s="87"/>
    </row>
    <row r="147" spans="1:14">
      <c r="A147" s="86"/>
      <c r="N147" s="87"/>
    </row>
    <row r="148" spans="1:14">
      <c r="A148" s="86"/>
      <c r="N148" s="87"/>
    </row>
    <row r="149" spans="1:14">
      <c r="A149" s="86"/>
      <c r="N149" s="87"/>
    </row>
    <row r="150" spans="1:14">
      <c r="A150" s="86"/>
      <c r="N150" s="87"/>
    </row>
    <row r="151" spans="1:14">
      <c r="A151" s="86"/>
      <c r="N151" s="87"/>
    </row>
    <row r="152" spans="1:14">
      <c r="A152" s="86"/>
      <c r="N152" s="87"/>
    </row>
    <row r="153" spans="1:14">
      <c r="A153" s="86"/>
      <c r="N153" s="87"/>
    </row>
    <row r="154" spans="1:14">
      <c r="A154" s="86"/>
      <c r="N154" s="87"/>
    </row>
    <row r="155" spans="1:14">
      <c r="A155" s="86"/>
      <c r="N155" s="87"/>
    </row>
    <row r="156" spans="1:14">
      <c r="A156" s="86"/>
      <c r="N156" s="87"/>
    </row>
    <row r="157" spans="1:14">
      <c r="A157" s="86"/>
      <c r="N157" s="87"/>
    </row>
    <row r="158" spans="1:14">
      <c r="A158" s="86"/>
      <c r="N158" s="87"/>
    </row>
    <row r="159" spans="1:14">
      <c r="A159" s="86"/>
      <c r="N159" s="87"/>
    </row>
    <row r="160" spans="1:14">
      <c r="A160" s="86"/>
      <c r="N160" s="87"/>
    </row>
    <row r="161" spans="1:14">
      <c r="A161" s="86"/>
      <c r="N161" s="87"/>
    </row>
    <row r="162" spans="1:14">
      <c r="A162" s="86"/>
      <c r="N162" s="87"/>
    </row>
    <row r="163" spans="1:14">
      <c r="A163" s="86"/>
      <c r="N163" s="87"/>
    </row>
    <row r="164" spans="1:14">
      <c r="A164" s="86"/>
      <c r="N164" s="87"/>
    </row>
    <row r="165" spans="1:14">
      <c r="A165" s="86"/>
      <c r="N165" s="87"/>
    </row>
    <row r="166" spans="1:14">
      <c r="A166" s="86"/>
      <c r="N166" s="87"/>
    </row>
    <row r="167" spans="1:14">
      <c r="A167" s="86"/>
      <c r="N167" s="87"/>
    </row>
    <row r="168" spans="1:14">
      <c r="A168" s="86"/>
      <c r="N168" s="87"/>
    </row>
    <row r="169" spans="1:14">
      <c r="A169" s="86"/>
      <c r="N169" s="87"/>
    </row>
    <row r="170" spans="1:14">
      <c r="A170" s="86"/>
      <c r="N170" s="87"/>
    </row>
    <row r="171" spans="1:14">
      <c r="A171" s="86"/>
      <c r="N171" s="87"/>
    </row>
    <row r="172" spans="1:14">
      <c r="A172" s="86"/>
      <c r="N172" s="87"/>
    </row>
    <row r="173" spans="1:14">
      <c r="A173" s="86"/>
      <c r="N173" s="87"/>
    </row>
    <row r="174" spans="1:14">
      <c r="A174" s="86"/>
      <c r="N174" s="87"/>
    </row>
    <row r="175" spans="1:14">
      <c r="A175" s="86"/>
      <c r="N175" s="87"/>
    </row>
    <row r="176" spans="1:14">
      <c r="A176" s="86"/>
      <c r="N176" s="87"/>
    </row>
    <row r="177" spans="1:14">
      <c r="A177" s="86"/>
      <c r="N177" s="87"/>
    </row>
    <row r="178" spans="1:14">
      <c r="A178" s="86"/>
      <c r="N178" s="87"/>
    </row>
    <row r="179" spans="1:14">
      <c r="A179" s="86"/>
      <c r="N179" s="87"/>
    </row>
    <row r="180" spans="1:14">
      <c r="A180" s="86"/>
      <c r="N180" s="87"/>
    </row>
    <row r="181" spans="1:14">
      <c r="A181" s="86"/>
      <c r="N181" s="87"/>
    </row>
    <row r="182" spans="1:14">
      <c r="A182" s="86"/>
      <c r="N182" s="87"/>
    </row>
    <row r="183" spans="1:14">
      <c r="A183" s="86"/>
    </row>
    <row r="184" spans="1:14">
      <c r="A184" s="86"/>
    </row>
    <row r="185" spans="1:14">
      <c r="A185" s="86"/>
    </row>
    <row r="186" spans="1:14">
      <c r="A186" s="86"/>
    </row>
    <row r="187" spans="1:14">
      <c r="A187" s="86"/>
    </row>
    <row r="188" spans="1:14">
      <c r="A188" s="86"/>
    </row>
    <row r="189" spans="1:14">
      <c r="A189" s="86"/>
    </row>
    <row r="190" spans="1:14">
      <c r="A190" s="86"/>
    </row>
    <row r="191" spans="1:14">
      <c r="A191" s="86"/>
    </row>
    <row r="192" spans="1:14">
      <c r="A192" s="86"/>
    </row>
    <row r="193" spans="1:1">
      <c r="A193" s="86"/>
    </row>
    <row r="194" spans="1:1">
      <c r="A194" s="86"/>
    </row>
    <row r="195" spans="1:1">
      <c r="A195" s="86"/>
    </row>
    <row r="196" spans="1:1">
      <c r="A196" s="86"/>
    </row>
    <row r="197" spans="1:1">
      <c r="A197" s="86"/>
    </row>
    <row r="198" spans="1:1">
      <c r="A198" s="86"/>
    </row>
    <row r="199" spans="1:1">
      <c r="A199" s="86"/>
    </row>
    <row r="200" spans="1:1">
      <c r="A200" s="86"/>
    </row>
    <row r="201" spans="1:1">
      <c r="A201" s="86"/>
    </row>
    <row r="202" spans="1:1">
      <c r="A202" s="86"/>
    </row>
    <row r="203" spans="1:1">
      <c r="A203" s="86"/>
    </row>
    <row r="204" spans="1:1">
      <c r="A204" s="86"/>
    </row>
    <row r="205" spans="1:1">
      <c r="A205" s="86"/>
    </row>
    <row r="206" spans="1:1">
      <c r="A206" s="86"/>
    </row>
    <row r="207" spans="1:1">
      <c r="A207" s="86"/>
    </row>
    <row r="208" spans="1:1">
      <c r="A208" s="86"/>
    </row>
    <row r="209" spans="1:1">
      <c r="A209" s="86"/>
    </row>
    <row r="210" spans="1:1">
      <c r="A210" s="86"/>
    </row>
    <row r="211" spans="1:1">
      <c r="A211" s="86"/>
    </row>
    <row r="212" spans="1:1">
      <c r="A212" s="86"/>
    </row>
    <row r="213" spans="1:1">
      <c r="A213" s="86"/>
    </row>
    <row r="214" spans="1:1">
      <c r="A214" s="86"/>
    </row>
    <row r="215" spans="1:1">
      <c r="A215" s="86"/>
    </row>
    <row r="216" spans="1:1">
      <c r="A216" s="86"/>
    </row>
    <row r="217" spans="1:1">
      <c r="A217" s="86"/>
    </row>
    <row r="218" spans="1:1">
      <c r="A218" s="86"/>
    </row>
    <row r="219" spans="1:1">
      <c r="A219" s="86"/>
    </row>
    <row r="220" spans="1:1">
      <c r="A220" s="86"/>
    </row>
    <row r="221" spans="1:1">
      <c r="A221" s="86"/>
    </row>
    <row r="222" spans="1:1">
      <c r="A222" s="86"/>
    </row>
    <row r="223" spans="1:1">
      <c r="A223" s="86"/>
    </row>
    <row r="224" spans="1:1">
      <c r="A224" s="86"/>
    </row>
    <row r="225" spans="1:1">
      <c r="A225" s="86"/>
    </row>
    <row r="226" spans="1:1">
      <c r="A226" s="86"/>
    </row>
    <row r="227" spans="1:1">
      <c r="A227" s="86"/>
    </row>
    <row r="228" spans="1:1">
      <c r="A228" s="86"/>
    </row>
    <row r="229" spans="1:1">
      <c r="A229" s="86"/>
    </row>
    <row r="230" spans="1:1">
      <c r="A230" s="86"/>
    </row>
    <row r="231" spans="1:1">
      <c r="A231" s="86"/>
    </row>
    <row r="232" spans="1:1">
      <c r="A232" s="86"/>
    </row>
    <row r="233" spans="1:1">
      <c r="A233" s="86"/>
    </row>
    <row r="234" spans="1:1">
      <c r="A234" s="86"/>
    </row>
    <row r="235" spans="1:1">
      <c r="A235" s="86"/>
    </row>
    <row r="236" spans="1:1">
      <c r="A236" s="86"/>
    </row>
    <row r="237" spans="1:1">
      <c r="A237" s="86"/>
    </row>
    <row r="238" spans="1:1">
      <c r="A238" s="86"/>
    </row>
    <row r="239" spans="1:1">
      <c r="A239" s="86"/>
    </row>
    <row r="240" spans="1:1">
      <c r="A240" s="86"/>
    </row>
    <row r="241" spans="1:1">
      <c r="A241" s="86"/>
    </row>
    <row r="242" spans="1:1">
      <c r="A242" s="86"/>
    </row>
    <row r="243" spans="1:1">
      <c r="A243" s="86"/>
    </row>
    <row r="244" spans="1:1">
      <c r="A244" s="86"/>
    </row>
    <row r="245" spans="1:1">
      <c r="A245" s="86"/>
    </row>
    <row r="246" spans="1:1">
      <c r="A246" s="86"/>
    </row>
    <row r="247" spans="1:1">
      <c r="A247" s="86"/>
    </row>
    <row r="248" spans="1:1">
      <c r="A248" s="86"/>
    </row>
    <row r="249" spans="1:1">
      <c r="A249" s="86"/>
    </row>
    <row r="250" spans="1:1">
      <c r="A250" s="86"/>
    </row>
    <row r="251" spans="1:1">
      <c r="A251" s="86"/>
    </row>
    <row r="252" spans="1:1">
      <c r="A252" s="86"/>
    </row>
    <row r="253" spans="1:1">
      <c r="A253" s="86"/>
    </row>
  </sheetData>
  <conditionalFormatting sqref="H5:I74">
    <cfRule type="cellIs" dxfId="7" priority="8" operator="greaterThan">
      <formula>0.04</formula>
    </cfRule>
  </conditionalFormatting>
  <conditionalFormatting sqref="F50:F74 F5:F48 B5:E29">
    <cfRule type="cellIs" dxfId="6" priority="7" operator="greaterThan">
      <formula>4060</formula>
    </cfRule>
  </conditionalFormatting>
  <conditionalFormatting sqref="E25:E48 E50:E74 E5:E18">
    <cfRule type="cellIs" dxfId="5" priority="6" operator="greaterThan">
      <formula>6500</formula>
    </cfRule>
  </conditionalFormatting>
  <conditionalFormatting sqref="G5:G74">
    <cfRule type="cellIs" dxfId="4" priority="5" operator="greaterThan">
      <formula>$G$4</formula>
    </cfRule>
  </conditionalFormatting>
  <conditionalFormatting sqref="F49">
    <cfRule type="cellIs" dxfId="3" priority="4" operator="greaterThan">
      <formula>4060</formula>
    </cfRule>
  </conditionalFormatting>
  <conditionalFormatting sqref="E49">
    <cfRule type="cellIs" dxfId="2" priority="3" operator="greaterThan">
      <formula>6500</formula>
    </cfRule>
  </conditionalFormatting>
  <conditionalFormatting sqref="B25:B74 B5:B18">
    <cfRule type="cellIs" dxfId="1" priority="2" operator="greaterThan">
      <formula>$B$4</formula>
    </cfRule>
  </conditionalFormatting>
  <conditionalFormatting sqref="C25:C74 C5:C18">
    <cfRule type="cellIs" dxfId="0" priority="1" operator="greaterThan">
      <formula>$C$4</formula>
    </cfRule>
  </conditionalFormatting>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Tabelle1</vt:lpstr>
      <vt:lpstr>Tabelle3</vt:lpstr>
      <vt:lpstr>Tabelle4</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ESPOSITO Marco</dc:creator>
  <cp:lastModifiedBy>ESPOSITO Marco</cp:lastModifiedBy>
  <dcterms:created xsi:type="dcterms:W3CDTF">2023-02-27T07:56:09Z</dcterms:created>
  <dcterms:modified xsi:type="dcterms:W3CDTF">2023-03-03T21:10:31Z</dcterms:modified>
</cp:coreProperties>
</file>